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Italy\"/>
    </mc:Choice>
  </mc:AlternateContent>
  <bookViews>
    <workbookView xWindow="0" yWindow="0" windowWidth="28800" windowHeight="12285" activeTab="3"/>
  </bookViews>
  <sheets>
    <sheet name="Renegade Soldier" sheetId="2" r:id="rId1"/>
    <sheet name="Renegade Mercenary" sheetId="1" r:id="rId2"/>
    <sheet name="Assassinator" sheetId="3" r:id="rId3"/>
    <sheet name=" Bandit Chief 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4" l="1"/>
  <c r="E19" i="4" s="1"/>
  <c r="C16" i="4" l="1"/>
  <c r="E6" i="4" s="1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C17" i="4"/>
  <c r="F6" i="4" s="1"/>
  <c r="D17" i="4"/>
  <c r="F9" i="4" s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B17" i="4"/>
  <c r="F3" i="4" s="1"/>
  <c r="B16" i="4"/>
  <c r="E3" i="4" s="1"/>
  <c r="E9" i="4"/>
  <c r="E21" i="4" l="1"/>
  <c r="E31" i="3"/>
  <c r="E32" i="3" s="1"/>
  <c r="C31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20" i="4" l="1"/>
  <c r="E33" i="3"/>
  <c r="E33" i="2"/>
  <c r="E32" i="2"/>
  <c r="C31" i="1"/>
  <c r="E31" i="1" s="1"/>
  <c r="E32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1" l="1"/>
</calcChain>
</file>

<file path=xl/sharedStrings.xml><?xml version="1.0" encoding="utf-8"?>
<sst xmlns="http://schemas.openxmlformats.org/spreadsheetml/2006/main" count="190" uniqueCount="83">
  <si>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</si>
  <si>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</si>
  <si>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</si>
  <si>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</si>
  <si>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</si>
  <si>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</si>
  <si>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</si>
  <si>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</si>
  <si>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</si>
  <si>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</si>
  <si>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</si>
  <si>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</si>
  <si>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</si>
  <si>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</si>
  <si>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</si>
  <si>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</si>
  <si>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</si>
  <si>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</si>
  <si>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</si>
  <si>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</si>
  <si>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</si>
  <si>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</si>
  <si>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</si>
  <si>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</si>
  <si>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</si>
  <si>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</si>
  <si>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</si>
  <si>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</si>
  <si>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</si>
  <si>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</si>
  <si>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</si>
  <si>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</si>
  <si>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</si>
  <si>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Item drop rate</t>
  </si>
  <si>
    <t>Renegade Soldier</t>
  </si>
  <si>
    <t>Renegade Mercenary</t>
  </si>
  <si>
    <t>Assassinator</t>
  </si>
  <si>
    <t>Bandit Chief</t>
  </si>
  <si>
    <t>3080-4716</t>
  </si>
  <si>
    <t>7-8</t>
  </si>
  <si>
    <t>326-518</t>
  </si>
  <si>
    <t>3399-5547</t>
  </si>
  <si>
    <t>8-9</t>
  </si>
  <si>
    <t>356-544</t>
  </si>
  <si>
    <t>3435-5213</t>
  </si>
  <si>
    <t>380-534</t>
  </si>
  <si>
    <t>Fight 11</t>
  </si>
  <si>
    <t>Fight 12</t>
  </si>
  <si>
    <t>Fight 13</t>
  </si>
  <si>
    <t>Fight 14</t>
  </si>
  <si>
    <t>Fight 15</t>
  </si>
  <si>
    <t>Fight 16</t>
  </si>
  <si>
    <t>Fight 17</t>
  </si>
  <si>
    <t>Fight 18</t>
  </si>
  <si>
    <t>Fight 19</t>
  </si>
  <si>
    <t>Fight 20</t>
  </si>
  <si>
    <t>Item Quality</t>
  </si>
  <si>
    <t>Fight 21</t>
  </si>
  <si>
    <t>Fight 22</t>
  </si>
  <si>
    <t>Fight 23</t>
  </si>
  <si>
    <t>Fight 24</t>
  </si>
  <si>
    <t>Fight 25</t>
  </si>
  <si>
    <t>Fight 26</t>
  </si>
  <si>
    <t>Fight 27</t>
  </si>
  <si>
    <t>Fight 28</t>
  </si>
  <si>
    <t>Fight 29</t>
  </si>
  <si>
    <t>Fight 30</t>
  </si>
  <si>
    <t>Fight 31</t>
  </si>
  <si>
    <t>Fight 32</t>
  </si>
  <si>
    <t>Fight 33</t>
  </si>
  <si>
    <t>Fight 34</t>
  </si>
  <si>
    <t>Fight 35</t>
  </si>
  <si>
    <t>Fight 36</t>
  </si>
  <si>
    <t>Fight 37</t>
  </si>
  <si>
    <t>Fight 38</t>
  </si>
  <si>
    <t>Fight 39</t>
  </si>
  <si>
    <t>Fight 40</t>
  </si>
  <si>
    <t>Fight 41</t>
  </si>
  <si>
    <t>Fight 42</t>
  </si>
  <si>
    <t>Fight 43</t>
  </si>
  <si>
    <t>Fight 44</t>
  </si>
  <si>
    <t>Fight 45</t>
  </si>
  <si>
    <t>Fight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</si>
</sst>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3" fillId="0" borderId="2" xfId="0" applyFont="1" applyFill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0.en.gladiatus.gameforge.com/game/8750/img/npc/0/1_18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0.en.gladiatus.gameforge.com/game/8750/img/npc/1/1_1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0.en.gladiatus.gameforge.com/game/8750/img/npc/0/1_16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0.en.gladiatus.gameforge.com/game/8750/img/npc/0/1_2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K9" sqref="K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34</v>
      </c>
    </row>
    <row r="3" spans="1:16" x14ac:dyDescent="0.25">
      <c r="E3" t="s">
        <v>38</v>
      </c>
    </row>
    <row r="6" spans="1:16" x14ac:dyDescent="0.25">
      <c r="E6" s="11" t="s">
        <v>39</v>
      </c>
    </row>
    <row r="9" spans="1:16" x14ac:dyDescent="0.25">
      <c r="E9" t="s">
        <v>40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34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4667</v>
      </c>
      <c r="C17" s="3">
        <v>7</v>
      </c>
      <c r="D17" s="3">
        <v>367</v>
      </c>
      <c r="E17" s="3">
        <v>1</v>
      </c>
      <c r="F17" s="3">
        <v>74</v>
      </c>
      <c r="G17" s="3">
        <v>80</v>
      </c>
      <c r="H17" s="3">
        <v>176</v>
      </c>
      <c r="I17" s="3">
        <v>180</v>
      </c>
      <c r="J17" s="3">
        <v>252</v>
      </c>
      <c r="K17" s="3">
        <v>160</v>
      </c>
      <c r="L17" s="3">
        <v>140</v>
      </c>
      <c r="M17" s="3">
        <v>64</v>
      </c>
      <c r="N17" s="3">
        <v>6732</v>
      </c>
      <c r="O17" s="3">
        <v>135</v>
      </c>
      <c r="P17" s="3">
        <v>166</v>
      </c>
    </row>
    <row r="18" spans="1:16" x14ac:dyDescent="0.25">
      <c r="A18" s="2" t="s">
        <v>23</v>
      </c>
      <c r="B18" s="3">
        <v>4716</v>
      </c>
      <c r="C18" s="3">
        <v>8</v>
      </c>
      <c r="D18" s="3">
        <v>518</v>
      </c>
      <c r="E18" s="3">
        <v>1</v>
      </c>
      <c r="F18" s="3">
        <v>87</v>
      </c>
      <c r="G18" s="3">
        <v>81</v>
      </c>
      <c r="H18" s="3">
        <v>178</v>
      </c>
      <c r="I18" s="3">
        <v>182</v>
      </c>
      <c r="J18" s="3">
        <v>255</v>
      </c>
      <c r="K18" s="3">
        <v>162</v>
      </c>
      <c r="L18" s="3">
        <v>141</v>
      </c>
      <c r="M18" s="3">
        <v>64</v>
      </c>
      <c r="N18" s="3">
        <v>6900</v>
      </c>
      <c r="O18" s="3">
        <v>137</v>
      </c>
      <c r="P18" s="3">
        <v>168</v>
      </c>
    </row>
    <row r="19" spans="1:16" x14ac:dyDescent="0.25">
      <c r="A19" s="2" t="s">
        <v>24</v>
      </c>
      <c r="B19" s="3">
        <v>4688</v>
      </c>
      <c r="C19" s="3">
        <v>8</v>
      </c>
      <c r="D19" s="3">
        <v>421</v>
      </c>
      <c r="E19" s="3">
        <v>1</v>
      </c>
      <c r="F19" s="3">
        <v>88</v>
      </c>
      <c r="G19" s="3">
        <v>80</v>
      </c>
      <c r="H19" s="3">
        <v>176</v>
      </c>
      <c r="I19" s="3">
        <v>180</v>
      </c>
      <c r="J19" s="3">
        <v>252</v>
      </c>
      <c r="K19" s="3">
        <v>160</v>
      </c>
      <c r="L19" s="3">
        <v>140</v>
      </c>
      <c r="M19" s="3">
        <v>64</v>
      </c>
      <c r="N19" s="3">
        <v>6943</v>
      </c>
      <c r="O19" s="3">
        <v>135</v>
      </c>
      <c r="P19" s="3">
        <v>166</v>
      </c>
    </row>
    <row r="20" spans="1:16" x14ac:dyDescent="0.25">
      <c r="A20" s="2" t="s">
        <v>25</v>
      </c>
      <c r="B20" s="3">
        <v>3831</v>
      </c>
      <c r="C20" s="3">
        <v>8</v>
      </c>
      <c r="D20" s="3">
        <v>419</v>
      </c>
      <c r="E20" s="3">
        <v>1</v>
      </c>
      <c r="F20" s="3">
        <v>77</v>
      </c>
      <c r="G20" s="3">
        <v>80</v>
      </c>
      <c r="H20" s="3">
        <v>176</v>
      </c>
      <c r="I20" s="3">
        <v>180</v>
      </c>
      <c r="J20" s="3">
        <v>252</v>
      </c>
      <c r="K20" s="3">
        <v>160</v>
      </c>
      <c r="L20" s="3">
        <v>140</v>
      </c>
      <c r="M20" s="3">
        <v>64</v>
      </c>
      <c r="N20" s="3">
        <v>6947</v>
      </c>
      <c r="O20" s="3">
        <v>135</v>
      </c>
      <c r="P20" s="3">
        <v>166</v>
      </c>
    </row>
    <row r="21" spans="1:16" x14ac:dyDescent="0.25">
      <c r="A21" s="2" t="s">
        <v>26</v>
      </c>
      <c r="B21" s="3">
        <v>4169</v>
      </c>
      <c r="C21" s="3">
        <v>8</v>
      </c>
      <c r="D21" s="3">
        <v>478</v>
      </c>
      <c r="E21" s="3">
        <v>1</v>
      </c>
      <c r="F21" s="3">
        <v>75</v>
      </c>
      <c r="G21" s="3">
        <v>80</v>
      </c>
      <c r="H21" s="3">
        <v>176</v>
      </c>
      <c r="I21" s="3">
        <v>180</v>
      </c>
      <c r="J21" s="3">
        <v>252</v>
      </c>
      <c r="K21" s="3">
        <v>160</v>
      </c>
      <c r="L21" s="3">
        <v>140</v>
      </c>
      <c r="M21" s="3">
        <v>64</v>
      </c>
      <c r="N21" s="3">
        <v>7698</v>
      </c>
      <c r="O21" s="3">
        <v>135</v>
      </c>
      <c r="P21" s="3">
        <v>166</v>
      </c>
    </row>
    <row r="22" spans="1:16" x14ac:dyDescent="0.25">
      <c r="A22" s="2" t="s">
        <v>27</v>
      </c>
      <c r="B22" s="3">
        <v>3244</v>
      </c>
      <c r="C22" s="3">
        <v>8</v>
      </c>
      <c r="D22" s="3">
        <v>485</v>
      </c>
      <c r="E22" s="3">
        <v>1</v>
      </c>
      <c r="F22" s="3">
        <v>77</v>
      </c>
      <c r="G22" s="3">
        <v>80</v>
      </c>
      <c r="H22" s="3">
        <v>176</v>
      </c>
      <c r="I22" s="3">
        <v>180</v>
      </c>
      <c r="J22" s="3">
        <v>252</v>
      </c>
      <c r="K22" s="3">
        <v>160</v>
      </c>
      <c r="L22" s="3">
        <v>140</v>
      </c>
      <c r="M22" s="3">
        <v>64</v>
      </c>
      <c r="N22" s="3">
        <v>6206</v>
      </c>
      <c r="O22" s="3">
        <v>135</v>
      </c>
      <c r="P22" s="3">
        <v>166</v>
      </c>
    </row>
    <row r="23" spans="1:16" x14ac:dyDescent="0.25">
      <c r="A23" s="2" t="s">
        <v>28</v>
      </c>
      <c r="B23" s="3">
        <v>3103</v>
      </c>
      <c r="C23" s="3">
        <v>8</v>
      </c>
      <c r="D23" s="3">
        <v>472</v>
      </c>
      <c r="E23" s="3">
        <v>1</v>
      </c>
      <c r="F23" s="3">
        <v>73</v>
      </c>
      <c r="G23" s="3">
        <v>80</v>
      </c>
      <c r="H23" s="3">
        <v>176</v>
      </c>
      <c r="I23" s="3">
        <v>180</v>
      </c>
      <c r="J23" s="3">
        <v>252</v>
      </c>
      <c r="K23" s="3">
        <v>160</v>
      </c>
      <c r="L23" s="3">
        <v>140</v>
      </c>
      <c r="M23" s="3">
        <v>64</v>
      </c>
      <c r="N23" s="3">
        <v>7374</v>
      </c>
      <c r="O23" s="3">
        <v>135</v>
      </c>
      <c r="P23" s="3">
        <v>166</v>
      </c>
    </row>
    <row r="24" spans="1:16" x14ac:dyDescent="0.25">
      <c r="A24" s="2" t="s">
        <v>29</v>
      </c>
      <c r="B24" s="3">
        <v>3080</v>
      </c>
      <c r="C24" s="3">
        <v>8</v>
      </c>
      <c r="D24" s="3">
        <v>402</v>
      </c>
      <c r="E24" s="3">
        <v>1</v>
      </c>
      <c r="F24" s="3">
        <v>83</v>
      </c>
      <c r="G24" s="3">
        <v>80</v>
      </c>
      <c r="H24" s="3">
        <v>176</v>
      </c>
      <c r="I24" s="3">
        <v>180</v>
      </c>
      <c r="J24" s="3">
        <v>252</v>
      </c>
      <c r="K24" s="3">
        <v>160</v>
      </c>
      <c r="L24" s="3">
        <v>140</v>
      </c>
      <c r="M24" s="3">
        <v>64</v>
      </c>
      <c r="N24" s="3">
        <v>7627</v>
      </c>
      <c r="O24" s="3">
        <v>135</v>
      </c>
      <c r="P24" s="3">
        <v>166</v>
      </c>
    </row>
    <row r="25" spans="1:16" x14ac:dyDescent="0.25">
      <c r="A25" s="2" t="s">
        <v>30</v>
      </c>
      <c r="B25" s="3">
        <v>4542</v>
      </c>
      <c r="C25" s="3">
        <v>8</v>
      </c>
      <c r="D25" s="3">
        <v>326</v>
      </c>
      <c r="E25" s="3">
        <v>1</v>
      </c>
      <c r="F25" s="3">
        <v>76</v>
      </c>
      <c r="G25" s="3">
        <v>81</v>
      </c>
      <c r="H25" s="3">
        <v>178</v>
      </c>
      <c r="I25" s="3">
        <v>182</v>
      </c>
      <c r="J25" s="3">
        <v>255</v>
      </c>
      <c r="K25" s="3">
        <v>162</v>
      </c>
      <c r="L25" s="3">
        <v>141</v>
      </c>
      <c r="M25" s="3">
        <v>64</v>
      </c>
      <c r="N25" s="3">
        <v>6870</v>
      </c>
      <c r="O25" s="3">
        <v>137</v>
      </c>
      <c r="P25" s="3">
        <v>168</v>
      </c>
    </row>
    <row r="26" spans="1:16" x14ac:dyDescent="0.25">
      <c r="A26" s="2" t="s">
        <v>31</v>
      </c>
      <c r="B26" s="3">
        <v>3701</v>
      </c>
      <c r="C26" s="3">
        <v>8</v>
      </c>
      <c r="D26" s="3">
        <v>454</v>
      </c>
      <c r="E26" s="3"/>
      <c r="F26" s="3"/>
      <c r="G26" s="3">
        <v>80</v>
      </c>
      <c r="H26" s="3">
        <v>178</v>
      </c>
      <c r="I26" s="3">
        <v>182</v>
      </c>
      <c r="J26" s="3">
        <v>255</v>
      </c>
      <c r="K26" s="3">
        <v>162</v>
      </c>
      <c r="L26" s="3">
        <v>141</v>
      </c>
      <c r="M26" s="3">
        <v>64</v>
      </c>
      <c r="N26" s="3">
        <v>7678</v>
      </c>
      <c r="O26" s="3">
        <v>137</v>
      </c>
      <c r="P26" s="3">
        <v>168</v>
      </c>
    </row>
    <row r="27" spans="1:16" x14ac:dyDescent="0.25">
      <c r="A27" s="13" t="s">
        <v>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4" t="s">
        <v>6</v>
      </c>
      <c r="B28" s="2">
        <f>MIN(B17:B26)</f>
        <v>3080</v>
      </c>
      <c r="C28" s="2">
        <f t="shared" ref="C28:P28" si="0">MIN(C17:C26)</f>
        <v>7</v>
      </c>
      <c r="D28" s="2">
        <f t="shared" si="0"/>
        <v>326</v>
      </c>
      <c r="E28" s="2">
        <f t="shared" si="0"/>
        <v>1</v>
      </c>
      <c r="F28" s="2">
        <f t="shared" si="0"/>
        <v>73</v>
      </c>
      <c r="G28" s="2">
        <f t="shared" si="0"/>
        <v>80</v>
      </c>
      <c r="H28" s="2">
        <f t="shared" si="0"/>
        <v>176</v>
      </c>
      <c r="I28" s="2">
        <f t="shared" si="0"/>
        <v>180</v>
      </c>
      <c r="J28" s="2">
        <f t="shared" si="0"/>
        <v>252</v>
      </c>
      <c r="K28" s="2">
        <f t="shared" si="0"/>
        <v>160</v>
      </c>
      <c r="L28" s="2">
        <f t="shared" si="0"/>
        <v>140</v>
      </c>
      <c r="M28" s="2">
        <f t="shared" si="0"/>
        <v>64</v>
      </c>
      <c r="N28" s="2">
        <f t="shared" si="0"/>
        <v>6206</v>
      </c>
      <c r="O28" s="2">
        <f t="shared" si="0"/>
        <v>135</v>
      </c>
      <c r="P28" s="2">
        <f t="shared" si="0"/>
        <v>166</v>
      </c>
    </row>
    <row r="29" spans="1:16" x14ac:dyDescent="0.25">
      <c r="A29" s="4" t="s">
        <v>7</v>
      </c>
      <c r="B29" s="2">
        <f>MAX(B17:B26)</f>
        <v>4716</v>
      </c>
      <c r="C29" s="2">
        <f t="shared" ref="C29:P29" si="1">MAX(C17:C26)</f>
        <v>8</v>
      </c>
      <c r="D29" s="2">
        <f t="shared" si="1"/>
        <v>518</v>
      </c>
      <c r="E29" s="2">
        <f t="shared" si="1"/>
        <v>1</v>
      </c>
      <c r="F29" s="2">
        <f t="shared" si="1"/>
        <v>88</v>
      </c>
      <c r="G29" s="2">
        <f t="shared" si="1"/>
        <v>81</v>
      </c>
      <c r="H29" s="2">
        <f t="shared" si="1"/>
        <v>178</v>
      </c>
      <c r="I29" s="2">
        <f t="shared" si="1"/>
        <v>182</v>
      </c>
      <c r="J29" s="2">
        <f t="shared" si="1"/>
        <v>255</v>
      </c>
      <c r="K29" s="2">
        <f t="shared" si="1"/>
        <v>162</v>
      </c>
      <c r="L29" s="2">
        <f t="shared" si="1"/>
        <v>141</v>
      </c>
      <c r="M29" s="2">
        <f t="shared" si="1"/>
        <v>64</v>
      </c>
      <c r="N29" s="2">
        <f t="shared" si="1"/>
        <v>7698</v>
      </c>
      <c r="O29" s="2">
        <f t="shared" si="1"/>
        <v>137</v>
      </c>
      <c r="P29" s="2">
        <f t="shared" si="1"/>
        <v>168</v>
      </c>
    </row>
    <row r="31" spans="1:16" x14ac:dyDescent="0.25">
      <c r="B31" s="5" t="s">
        <v>8</v>
      </c>
      <c r="C31" s="5">
        <f>COUNTIF(E17:E26,1)</f>
        <v>9</v>
      </c>
      <c r="D31" s="5" t="s">
        <v>9</v>
      </c>
      <c r="E31" s="6">
        <f>C31/10</f>
        <v>0.9</v>
      </c>
    </row>
    <row r="32" spans="1:16" x14ac:dyDescent="0.25">
      <c r="B32" s="5"/>
      <c r="C32" s="5" t="s">
        <v>10</v>
      </c>
      <c r="D32" s="5"/>
      <c r="E32" s="6">
        <f>E31/1.1</f>
        <v>0.81818181818181812</v>
      </c>
    </row>
    <row r="33" spans="2:5" x14ac:dyDescent="0.25">
      <c r="B33" s="5"/>
      <c r="C33" s="5" t="s">
        <v>11</v>
      </c>
      <c r="D33" s="5"/>
      <c r="E33" s="6">
        <f>E31/1.2</f>
        <v>0.75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44</v>
      </c>
    </row>
    <row r="6" spans="1:16" x14ac:dyDescent="0.25">
      <c r="E6" s="11" t="s">
        <v>42</v>
      </c>
    </row>
    <row r="9" spans="1:16" x14ac:dyDescent="0.25">
      <c r="E9" t="s">
        <v>45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35</v>
      </c>
    </row>
    <row r="16" spans="1:16" x14ac:dyDescent="0.25">
      <c r="A16" s="10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4673</v>
      </c>
      <c r="C17" s="3">
        <v>8</v>
      </c>
      <c r="D17" s="3">
        <v>439</v>
      </c>
      <c r="E17" s="3"/>
      <c r="F17" s="3"/>
      <c r="G17" s="3">
        <v>81</v>
      </c>
      <c r="H17" s="3">
        <v>145</v>
      </c>
      <c r="I17" s="3">
        <v>162</v>
      </c>
      <c r="J17" s="3">
        <v>255</v>
      </c>
      <c r="K17" s="3">
        <v>178</v>
      </c>
      <c r="L17" s="3">
        <v>226</v>
      </c>
      <c r="M17" s="3">
        <v>178</v>
      </c>
      <c r="N17" s="3">
        <v>9180</v>
      </c>
      <c r="O17" s="3">
        <v>137</v>
      </c>
      <c r="P17" s="3">
        <v>168</v>
      </c>
    </row>
    <row r="18" spans="1:16" x14ac:dyDescent="0.25">
      <c r="A18" s="2" t="s">
        <v>23</v>
      </c>
      <c r="B18" s="3">
        <v>4978</v>
      </c>
      <c r="C18" s="3">
        <v>8</v>
      </c>
      <c r="D18" s="3">
        <v>469</v>
      </c>
      <c r="E18" s="3">
        <v>1</v>
      </c>
      <c r="F18" s="3">
        <v>75</v>
      </c>
      <c r="G18" s="3">
        <v>81</v>
      </c>
      <c r="H18" s="3">
        <v>145</v>
      </c>
      <c r="I18" s="3">
        <v>162</v>
      </c>
      <c r="J18" s="3">
        <v>255</v>
      </c>
      <c r="K18" s="3">
        <v>178</v>
      </c>
      <c r="L18" s="3">
        <v>226</v>
      </c>
      <c r="M18" s="3">
        <v>178</v>
      </c>
      <c r="N18" s="3">
        <v>9122</v>
      </c>
      <c r="O18" s="3">
        <v>137</v>
      </c>
      <c r="P18" s="3">
        <v>168</v>
      </c>
    </row>
    <row r="19" spans="1:16" x14ac:dyDescent="0.25">
      <c r="A19" s="2" t="s">
        <v>24</v>
      </c>
      <c r="B19" s="3">
        <v>3713</v>
      </c>
      <c r="C19" s="3">
        <v>9</v>
      </c>
      <c r="D19" s="3">
        <v>380</v>
      </c>
      <c r="E19" s="3"/>
      <c r="F19" s="3"/>
      <c r="G19" s="3">
        <v>84</v>
      </c>
      <c r="H19" s="3">
        <v>151</v>
      </c>
      <c r="I19" s="3">
        <v>168</v>
      </c>
      <c r="J19" s="3">
        <v>264</v>
      </c>
      <c r="K19" s="3">
        <v>184</v>
      </c>
      <c r="L19" s="3">
        <v>235</v>
      </c>
      <c r="M19" s="3">
        <v>184</v>
      </c>
      <c r="N19" s="3">
        <v>9515</v>
      </c>
      <c r="O19" s="3">
        <v>142</v>
      </c>
      <c r="P19" s="3">
        <v>174</v>
      </c>
    </row>
    <row r="20" spans="1:16" x14ac:dyDescent="0.25">
      <c r="A20" s="2" t="s">
        <v>25</v>
      </c>
      <c r="B20" s="3">
        <v>3693</v>
      </c>
      <c r="C20" s="3">
        <v>8</v>
      </c>
      <c r="D20" s="3">
        <v>534</v>
      </c>
      <c r="E20" s="3"/>
      <c r="F20" s="3"/>
      <c r="G20" s="3">
        <v>83</v>
      </c>
      <c r="H20" s="3">
        <v>149</v>
      </c>
      <c r="I20" s="3">
        <v>166</v>
      </c>
      <c r="J20" s="3">
        <v>261</v>
      </c>
      <c r="K20" s="3">
        <v>182</v>
      </c>
      <c r="L20" s="3">
        <v>232</v>
      </c>
      <c r="M20" s="3">
        <v>182</v>
      </c>
      <c r="N20" s="3">
        <v>8944</v>
      </c>
      <c r="O20" s="3">
        <v>140</v>
      </c>
      <c r="P20" s="3">
        <v>172</v>
      </c>
    </row>
    <row r="21" spans="1:16" x14ac:dyDescent="0.25">
      <c r="A21" s="2" t="s">
        <v>26</v>
      </c>
      <c r="B21" s="3">
        <v>5146</v>
      </c>
      <c r="C21" s="3">
        <v>8</v>
      </c>
      <c r="D21" s="3">
        <v>479</v>
      </c>
      <c r="E21" s="3">
        <v>1</v>
      </c>
      <c r="F21" s="3">
        <v>82</v>
      </c>
      <c r="G21" s="3">
        <v>82</v>
      </c>
      <c r="H21" s="3">
        <v>147</v>
      </c>
      <c r="I21" s="3">
        <v>164</v>
      </c>
      <c r="J21" s="3">
        <v>258</v>
      </c>
      <c r="K21" s="3">
        <v>180</v>
      </c>
      <c r="L21" s="3">
        <v>229</v>
      </c>
      <c r="M21" s="3">
        <v>180</v>
      </c>
      <c r="N21" s="3">
        <v>7817</v>
      </c>
      <c r="O21" s="3">
        <v>138</v>
      </c>
      <c r="P21" s="3">
        <v>170</v>
      </c>
    </row>
    <row r="22" spans="1:16" x14ac:dyDescent="0.25">
      <c r="A22" s="2" t="s">
        <v>27</v>
      </c>
      <c r="B22" s="3">
        <v>4709</v>
      </c>
      <c r="C22" s="3">
        <v>8</v>
      </c>
      <c r="D22" s="3">
        <v>459</v>
      </c>
      <c r="E22" s="3"/>
      <c r="F22" s="3"/>
      <c r="G22" s="3">
        <v>83</v>
      </c>
      <c r="H22" s="3">
        <v>149</v>
      </c>
      <c r="I22" s="3">
        <v>166</v>
      </c>
      <c r="J22" s="3">
        <v>261</v>
      </c>
      <c r="K22" s="3">
        <v>182</v>
      </c>
      <c r="L22" s="3">
        <v>232</v>
      </c>
      <c r="M22" s="3">
        <v>182</v>
      </c>
      <c r="N22" s="3">
        <v>7981</v>
      </c>
      <c r="O22" s="3">
        <v>140</v>
      </c>
      <c r="P22" s="3">
        <v>172</v>
      </c>
    </row>
    <row r="23" spans="1:16" x14ac:dyDescent="0.25">
      <c r="A23" s="2" t="s">
        <v>28</v>
      </c>
      <c r="B23" s="3">
        <v>5213</v>
      </c>
      <c r="C23" s="3">
        <v>8</v>
      </c>
      <c r="D23" s="3">
        <v>437</v>
      </c>
      <c r="E23" s="3">
        <v>1</v>
      </c>
      <c r="F23" s="3">
        <v>84</v>
      </c>
      <c r="G23" s="3">
        <v>83</v>
      </c>
      <c r="H23" s="3">
        <v>149</v>
      </c>
      <c r="I23" s="3">
        <v>166</v>
      </c>
      <c r="J23" s="3">
        <v>261</v>
      </c>
      <c r="K23" s="3">
        <v>182</v>
      </c>
      <c r="L23" s="3">
        <v>232</v>
      </c>
      <c r="M23" s="3">
        <v>182</v>
      </c>
      <c r="N23" s="3">
        <v>7973</v>
      </c>
      <c r="O23" s="3">
        <v>140</v>
      </c>
      <c r="P23" s="3">
        <v>172</v>
      </c>
    </row>
    <row r="24" spans="1:16" x14ac:dyDescent="0.25">
      <c r="A24" s="2" t="s">
        <v>29</v>
      </c>
      <c r="B24" s="3">
        <v>4673</v>
      </c>
      <c r="C24" s="3">
        <v>8</v>
      </c>
      <c r="D24" s="3">
        <v>495</v>
      </c>
      <c r="E24" s="3">
        <v>1</v>
      </c>
      <c r="F24" s="3">
        <v>85</v>
      </c>
      <c r="G24" s="3">
        <v>84</v>
      </c>
      <c r="H24" s="3">
        <v>151</v>
      </c>
      <c r="I24" s="3">
        <v>168</v>
      </c>
      <c r="J24" s="3">
        <v>264</v>
      </c>
      <c r="K24" s="3">
        <v>184</v>
      </c>
      <c r="L24" s="3">
        <v>235</v>
      </c>
      <c r="M24" s="3">
        <v>184</v>
      </c>
      <c r="N24" s="3">
        <v>8265</v>
      </c>
      <c r="O24" s="3">
        <v>142</v>
      </c>
      <c r="P24" s="3">
        <v>174</v>
      </c>
    </row>
    <row r="25" spans="1:16" x14ac:dyDescent="0.25">
      <c r="A25" s="2" t="s">
        <v>30</v>
      </c>
      <c r="B25" s="3">
        <v>3435</v>
      </c>
      <c r="C25" s="3">
        <v>9</v>
      </c>
      <c r="D25" s="3">
        <v>454</v>
      </c>
      <c r="E25" s="3">
        <v>1</v>
      </c>
      <c r="F25" s="3">
        <v>73</v>
      </c>
      <c r="G25" s="3">
        <v>82</v>
      </c>
      <c r="H25" s="3">
        <v>147</v>
      </c>
      <c r="I25" s="3">
        <v>164</v>
      </c>
      <c r="J25" s="3">
        <v>258</v>
      </c>
      <c r="K25" s="3">
        <v>180</v>
      </c>
      <c r="L25" s="3">
        <v>229</v>
      </c>
      <c r="M25" s="3">
        <v>180</v>
      </c>
      <c r="N25" s="3">
        <v>9085</v>
      </c>
      <c r="O25" s="3">
        <v>138</v>
      </c>
      <c r="P25" s="3">
        <v>170</v>
      </c>
    </row>
    <row r="26" spans="1:16" x14ac:dyDescent="0.25">
      <c r="A26" s="2" t="s">
        <v>31</v>
      </c>
      <c r="B26" s="3">
        <v>3449</v>
      </c>
      <c r="C26" s="3">
        <v>9</v>
      </c>
      <c r="D26" s="3">
        <v>386</v>
      </c>
      <c r="E26" s="3">
        <v>1</v>
      </c>
      <c r="F26" s="3">
        <v>79</v>
      </c>
      <c r="G26" s="3">
        <v>84</v>
      </c>
      <c r="H26" s="3">
        <v>151</v>
      </c>
      <c r="I26" s="3">
        <v>168</v>
      </c>
      <c r="J26" s="3">
        <v>264</v>
      </c>
      <c r="K26" s="3">
        <v>184</v>
      </c>
      <c r="L26" s="3">
        <v>235</v>
      </c>
      <c r="M26" s="3">
        <v>184</v>
      </c>
      <c r="N26" s="3">
        <v>8326</v>
      </c>
      <c r="O26" s="3">
        <v>142</v>
      </c>
      <c r="P26" s="3">
        <v>174</v>
      </c>
    </row>
    <row r="27" spans="1:16" x14ac:dyDescent="0.25">
      <c r="A27" s="14" t="s">
        <v>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6</v>
      </c>
      <c r="B28" s="2">
        <f>MIN(B17:B26)</f>
        <v>3435</v>
      </c>
      <c r="C28" s="2">
        <f t="shared" ref="C28:P28" si="0">MIN(C17:C26)</f>
        <v>8</v>
      </c>
      <c r="D28" s="2">
        <f t="shared" si="0"/>
        <v>380</v>
      </c>
      <c r="E28" s="2">
        <f t="shared" si="0"/>
        <v>1</v>
      </c>
      <c r="F28" s="2">
        <f t="shared" si="0"/>
        <v>73</v>
      </c>
      <c r="G28" s="2">
        <f t="shared" si="0"/>
        <v>81</v>
      </c>
      <c r="H28" s="2">
        <f t="shared" si="0"/>
        <v>145</v>
      </c>
      <c r="I28" s="2">
        <f t="shared" si="0"/>
        <v>162</v>
      </c>
      <c r="J28" s="2">
        <f t="shared" si="0"/>
        <v>255</v>
      </c>
      <c r="K28" s="2">
        <f t="shared" si="0"/>
        <v>178</v>
      </c>
      <c r="L28" s="2">
        <f t="shared" si="0"/>
        <v>226</v>
      </c>
      <c r="M28" s="2">
        <f t="shared" si="0"/>
        <v>178</v>
      </c>
      <c r="N28" s="2">
        <f t="shared" si="0"/>
        <v>7817</v>
      </c>
      <c r="O28" s="2">
        <f t="shared" si="0"/>
        <v>137</v>
      </c>
      <c r="P28" s="2">
        <f t="shared" si="0"/>
        <v>168</v>
      </c>
    </row>
    <row r="29" spans="1:16" x14ac:dyDescent="0.25">
      <c r="A29" s="4" t="s">
        <v>7</v>
      </c>
      <c r="B29" s="2">
        <f>MAX(B17:B26)</f>
        <v>5213</v>
      </c>
      <c r="C29" s="2">
        <f t="shared" ref="C29:P29" si="1">MAX(C17:C26)</f>
        <v>9</v>
      </c>
      <c r="D29" s="2">
        <f t="shared" si="1"/>
        <v>534</v>
      </c>
      <c r="E29" s="2">
        <f t="shared" si="1"/>
        <v>1</v>
      </c>
      <c r="F29" s="2">
        <f t="shared" si="1"/>
        <v>85</v>
      </c>
      <c r="G29" s="2">
        <f t="shared" si="1"/>
        <v>84</v>
      </c>
      <c r="H29" s="2">
        <f t="shared" si="1"/>
        <v>151</v>
      </c>
      <c r="I29" s="2">
        <f t="shared" si="1"/>
        <v>168</v>
      </c>
      <c r="J29" s="2">
        <f t="shared" si="1"/>
        <v>264</v>
      </c>
      <c r="K29" s="2">
        <f t="shared" si="1"/>
        <v>184</v>
      </c>
      <c r="L29" s="2">
        <f t="shared" si="1"/>
        <v>235</v>
      </c>
      <c r="M29" s="2">
        <f t="shared" si="1"/>
        <v>184</v>
      </c>
      <c r="N29" s="2">
        <f t="shared" si="1"/>
        <v>9515</v>
      </c>
      <c r="O29" s="2">
        <f t="shared" si="1"/>
        <v>142</v>
      </c>
      <c r="P29" s="2">
        <f t="shared" si="1"/>
        <v>174</v>
      </c>
    </row>
    <row r="31" spans="1:16" x14ac:dyDescent="0.25">
      <c r="B31" s="5" t="s">
        <v>8</v>
      </c>
      <c r="C31" s="5">
        <f>COUNTIF(E17:E26,1)</f>
        <v>6</v>
      </c>
      <c r="D31" s="5" t="s">
        <v>9</v>
      </c>
      <c r="E31" s="6">
        <f>C31/10</f>
        <v>0.6</v>
      </c>
    </row>
    <row r="32" spans="1:16" x14ac:dyDescent="0.25">
      <c r="B32" s="5"/>
      <c r="C32" s="5" t="s">
        <v>10</v>
      </c>
      <c r="D32" s="5"/>
      <c r="E32" s="6">
        <f>E31/1.1</f>
        <v>0.54545454545454541</v>
      </c>
    </row>
    <row r="33" spans="2:5" x14ac:dyDescent="0.25">
      <c r="B33" s="5"/>
      <c r="C33" s="5" t="s">
        <v>11</v>
      </c>
      <c r="D33" s="5"/>
      <c r="E33" s="6">
        <f>E31/1.2</f>
        <v>0.5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41</v>
      </c>
    </row>
    <row r="6" spans="1:16" x14ac:dyDescent="0.25">
      <c r="E6" s="11" t="s">
        <v>42</v>
      </c>
    </row>
    <row r="9" spans="1:16" x14ac:dyDescent="0.25">
      <c r="E9" t="s">
        <v>43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36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4073</v>
      </c>
      <c r="C17" s="3">
        <v>9</v>
      </c>
      <c r="D17" s="3">
        <v>356</v>
      </c>
      <c r="E17" s="3">
        <v>1</v>
      </c>
      <c r="F17" s="3">
        <v>78</v>
      </c>
      <c r="G17" s="3">
        <v>84</v>
      </c>
      <c r="H17" s="3">
        <v>117</v>
      </c>
      <c r="I17" s="3">
        <v>420</v>
      </c>
      <c r="J17" s="3">
        <v>499</v>
      </c>
      <c r="K17" s="3">
        <v>84</v>
      </c>
      <c r="L17" s="3">
        <v>147</v>
      </c>
      <c r="M17" s="3">
        <v>184</v>
      </c>
      <c r="N17" s="3">
        <v>3666</v>
      </c>
      <c r="O17" s="3">
        <v>245</v>
      </c>
      <c r="P17" s="3">
        <v>301</v>
      </c>
    </row>
    <row r="18" spans="1:16" x14ac:dyDescent="0.25">
      <c r="A18" s="2" t="s">
        <v>23</v>
      </c>
      <c r="B18" s="3">
        <v>4620</v>
      </c>
      <c r="C18" s="3">
        <v>8</v>
      </c>
      <c r="D18" s="3">
        <v>427</v>
      </c>
      <c r="E18" s="3">
        <v>1</v>
      </c>
      <c r="F18" s="3">
        <v>77</v>
      </c>
      <c r="G18" s="3">
        <v>83</v>
      </c>
      <c r="H18" s="3">
        <v>116</v>
      </c>
      <c r="I18" s="3">
        <v>415</v>
      </c>
      <c r="J18" s="3">
        <v>493</v>
      </c>
      <c r="K18" s="3">
        <v>83</v>
      </c>
      <c r="L18" s="3">
        <v>145</v>
      </c>
      <c r="M18" s="3">
        <v>182</v>
      </c>
      <c r="N18" s="3">
        <v>3613</v>
      </c>
      <c r="O18" s="3">
        <v>242</v>
      </c>
      <c r="P18" s="3">
        <v>298</v>
      </c>
    </row>
    <row r="19" spans="1:16" x14ac:dyDescent="0.25">
      <c r="A19" s="2" t="s">
        <v>24</v>
      </c>
      <c r="B19" s="3">
        <v>4329</v>
      </c>
      <c r="C19" s="3">
        <v>8</v>
      </c>
      <c r="D19" s="3">
        <v>376</v>
      </c>
      <c r="E19" s="3"/>
      <c r="F19" s="3"/>
      <c r="G19" s="3">
        <v>84</v>
      </c>
      <c r="H19" s="3">
        <v>117</v>
      </c>
      <c r="I19" s="3">
        <v>420</v>
      </c>
      <c r="J19" s="3">
        <v>499</v>
      </c>
      <c r="K19" s="3">
        <v>84</v>
      </c>
      <c r="L19" s="3">
        <v>147</v>
      </c>
      <c r="M19" s="3">
        <v>184</v>
      </c>
      <c r="N19" s="3">
        <v>4264</v>
      </c>
      <c r="O19" s="3">
        <v>245</v>
      </c>
      <c r="P19" s="3">
        <v>301</v>
      </c>
    </row>
    <row r="20" spans="1:16" x14ac:dyDescent="0.25">
      <c r="A20" s="2" t="s">
        <v>25</v>
      </c>
      <c r="B20" s="3">
        <v>3399</v>
      </c>
      <c r="C20" s="3">
        <v>8</v>
      </c>
      <c r="D20" s="3">
        <v>455</v>
      </c>
      <c r="E20" s="3"/>
      <c r="F20" s="3"/>
      <c r="G20" s="3">
        <v>85</v>
      </c>
      <c r="H20" s="3">
        <v>118</v>
      </c>
      <c r="I20" s="3">
        <v>425</v>
      </c>
      <c r="J20" s="3">
        <v>505</v>
      </c>
      <c r="K20" s="3">
        <v>85</v>
      </c>
      <c r="L20" s="3">
        <v>148</v>
      </c>
      <c r="M20" s="3">
        <v>187</v>
      </c>
      <c r="N20" s="3">
        <v>3945</v>
      </c>
      <c r="O20" s="3">
        <v>248</v>
      </c>
      <c r="P20" s="3">
        <v>305</v>
      </c>
    </row>
    <row r="21" spans="1:16" x14ac:dyDescent="0.25">
      <c r="A21" s="2" t="s">
        <v>26</v>
      </c>
      <c r="B21" s="3">
        <v>3569</v>
      </c>
      <c r="C21" s="3">
        <v>8</v>
      </c>
      <c r="D21" s="3">
        <v>502</v>
      </c>
      <c r="E21" s="3"/>
      <c r="F21" s="3"/>
      <c r="G21" s="3">
        <v>87</v>
      </c>
      <c r="H21" s="3">
        <v>121</v>
      </c>
      <c r="I21" s="3">
        <v>435</v>
      </c>
      <c r="J21" s="3">
        <v>517</v>
      </c>
      <c r="K21" s="3">
        <v>87</v>
      </c>
      <c r="L21" s="3">
        <v>152</v>
      </c>
      <c r="M21" s="3">
        <v>191</v>
      </c>
      <c r="N21" s="3">
        <v>3768</v>
      </c>
      <c r="O21" s="3">
        <v>254</v>
      </c>
      <c r="P21" s="3">
        <v>312</v>
      </c>
    </row>
    <row r="22" spans="1:16" x14ac:dyDescent="0.25">
      <c r="A22" s="2" t="s">
        <v>27</v>
      </c>
      <c r="B22" s="3">
        <v>5152</v>
      </c>
      <c r="C22" s="3">
        <v>9</v>
      </c>
      <c r="D22" s="3">
        <v>457</v>
      </c>
      <c r="E22" s="3">
        <v>1</v>
      </c>
      <c r="F22" s="3">
        <v>88</v>
      </c>
      <c r="G22" s="3">
        <v>84</v>
      </c>
      <c r="H22" s="3">
        <v>117</v>
      </c>
      <c r="I22" s="3">
        <v>420</v>
      </c>
      <c r="J22" s="3">
        <v>499</v>
      </c>
      <c r="K22" s="3">
        <v>84</v>
      </c>
      <c r="L22" s="3">
        <v>147</v>
      </c>
      <c r="M22" s="3">
        <v>184</v>
      </c>
      <c r="N22" s="3">
        <v>3810</v>
      </c>
      <c r="O22" s="3">
        <v>245</v>
      </c>
      <c r="P22" s="3">
        <v>301</v>
      </c>
    </row>
    <row r="23" spans="1:16" x14ac:dyDescent="0.25">
      <c r="A23" s="2" t="s">
        <v>28</v>
      </c>
      <c r="B23" s="3">
        <v>5146</v>
      </c>
      <c r="C23" s="3">
        <v>8</v>
      </c>
      <c r="D23" s="3">
        <v>484</v>
      </c>
      <c r="E23" s="3"/>
      <c r="F23" s="3"/>
      <c r="G23" s="3">
        <v>85</v>
      </c>
      <c r="H23" s="3">
        <v>118</v>
      </c>
      <c r="I23" s="3">
        <v>425</v>
      </c>
      <c r="J23" s="3">
        <v>505</v>
      </c>
      <c r="K23" s="3">
        <v>85</v>
      </c>
      <c r="L23" s="3">
        <v>148</v>
      </c>
      <c r="M23" s="3">
        <v>187</v>
      </c>
      <c r="N23" s="3">
        <v>3700</v>
      </c>
      <c r="O23" s="3">
        <v>248</v>
      </c>
      <c r="P23" s="3">
        <v>305</v>
      </c>
    </row>
    <row r="24" spans="1:16" x14ac:dyDescent="0.25">
      <c r="A24" s="2" t="s">
        <v>29</v>
      </c>
      <c r="B24" s="3">
        <v>5547</v>
      </c>
      <c r="C24" s="3">
        <v>8</v>
      </c>
      <c r="D24" s="3">
        <v>539</v>
      </c>
      <c r="E24" s="3"/>
      <c r="F24" s="3"/>
      <c r="G24" s="3">
        <v>86</v>
      </c>
      <c r="H24" s="3">
        <v>120</v>
      </c>
      <c r="I24" s="3">
        <v>430</v>
      </c>
      <c r="J24" s="3">
        <v>511</v>
      </c>
      <c r="K24" s="3">
        <v>86</v>
      </c>
      <c r="L24" s="3">
        <v>150</v>
      </c>
      <c r="M24" s="3">
        <v>189</v>
      </c>
      <c r="N24" s="3">
        <v>4080</v>
      </c>
      <c r="O24" s="3">
        <v>251</v>
      </c>
      <c r="P24" s="3">
        <v>308</v>
      </c>
    </row>
    <row r="25" spans="1:16" x14ac:dyDescent="0.25">
      <c r="A25" s="2" t="s">
        <v>30</v>
      </c>
      <c r="B25" s="3">
        <v>4807</v>
      </c>
      <c r="C25" s="3">
        <v>9</v>
      </c>
      <c r="D25" s="3">
        <v>449</v>
      </c>
      <c r="E25" s="3"/>
      <c r="F25" s="3"/>
      <c r="G25" s="3">
        <v>86</v>
      </c>
      <c r="H25" s="3">
        <v>120</v>
      </c>
      <c r="I25" s="3">
        <v>430</v>
      </c>
      <c r="J25" s="3">
        <v>511</v>
      </c>
      <c r="K25" s="3">
        <v>86</v>
      </c>
      <c r="L25" s="3">
        <v>150</v>
      </c>
      <c r="M25" s="3">
        <v>189</v>
      </c>
      <c r="N25" s="3">
        <v>3927</v>
      </c>
      <c r="O25" s="3">
        <v>251</v>
      </c>
      <c r="P25" s="3">
        <v>308</v>
      </c>
    </row>
    <row r="26" spans="1:16" x14ac:dyDescent="0.25">
      <c r="A26" s="2" t="s">
        <v>31</v>
      </c>
      <c r="B26" s="3">
        <v>5406</v>
      </c>
      <c r="C26" s="3">
        <v>9</v>
      </c>
      <c r="D26" s="3">
        <v>544</v>
      </c>
      <c r="E26" s="3"/>
      <c r="F26" s="3"/>
      <c r="G26" s="3">
        <v>87</v>
      </c>
      <c r="H26" s="3">
        <v>121</v>
      </c>
      <c r="I26" s="3">
        <v>435</v>
      </c>
      <c r="J26" s="3">
        <v>517</v>
      </c>
      <c r="K26" s="3">
        <v>87</v>
      </c>
      <c r="L26" s="3">
        <v>152</v>
      </c>
      <c r="M26" s="3">
        <v>191</v>
      </c>
      <c r="N26" s="3">
        <v>3770</v>
      </c>
      <c r="O26" s="3">
        <v>254</v>
      </c>
      <c r="P26" s="3">
        <v>312</v>
      </c>
    </row>
    <row r="27" spans="1:16" x14ac:dyDescent="0.25">
      <c r="A27" s="13" t="s">
        <v>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4" t="s">
        <v>6</v>
      </c>
      <c r="B28" s="2">
        <f>MIN(B17:B26)</f>
        <v>3399</v>
      </c>
      <c r="C28" s="2">
        <f t="shared" ref="C28:P28" si="0">MIN(C17:C26)</f>
        <v>8</v>
      </c>
      <c r="D28" s="2">
        <f t="shared" si="0"/>
        <v>356</v>
      </c>
      <c r="E28" s="2">
        <f t="shared" si="0"/>
        <v>1</v>
      </c>
      <c r="F28" s="2">
        <f t="shared" si="0"/>
        <v>77</v>
      </c>
      <c r="G28" s="2">
        <f t="shared" si="0"/>
        <v>83</v>
      </c>
      <c r="H28" s="2">
        <f t="shared" si="0"/>
        <v>116</v>
      </c>
      <c r="I28" s="2">
        <f t="shared" si="0"/>
        <v>415</v>
      </c>
      <c r="J28" s="2">
        <f t="shared" si="0"/>
        <v>493</v>
      </c>
      <c r="K28" s="2">
        <f t="shared" si="0"/>
        <v>83</v>
      </c>
      <c r="L28" s="2">
        <f t="shared" si="0"/>
        <v>145</v>
      </c>
      <c r="M28" s="2">
        <f t="shared" si="0"/>
        <v>182</v>
      </c>
      <c r="N28" s="2">
        <f t="shared" si="0"/>
        <v>3613</v>
      </c>
      <c r="O28" s="2">
        <f t="shared" si="0"/>
        <v>242</v>
      </c>
      <c r="P28" s="2">
        <f t="shared" si="0"/>
        <v>298</v>
      </c>
    </row>
    <row r="29" spans="1:16" x14ac:dyDescent="0.25">
      <c r="A29" s="4" t="s">
        <v>7</v>
      </c>
      <c r="B29" s="2">
        <f>MAX(B17:B26)</f>
        <v>5547</v>
      </c>
      <c r="C29" s="2">
        <f t="shared" ref="C29:P29" si="1">MAX(C17:C26)</f>
        <v>9</v>
      </c>
      <c r="D29" s="2">
        <f t="shared" si="1"/>
        <v>544</v>
      </c>
      <c r="E29" s="2">
        <f t="shared" si="1"/>
        <v>1</v>
      </c>
      <c r="F29" s="2">
        <f t="shared" si="1"/>
        <v>88</v>
      </c>
      <c r="G29" s="2">
        <f t="shared" si="1"/>
        <v>87</v>
      </c>
      <c r="H29" s="2">
        <f t="shared" si="1"/>
        <v>121</v>
      </c>
      <c r="I29" s="2">
        <f t="shared" si="1"/>
        <v>435</v>
      </c>
      <c r="J29" s="2">
        <f t="shared" si="1"/>
        <v>517</v>
      </c>
      <c r="K29" s="2">
        <f t="shared" si="1"/>
        <v>87</v>
      </c>
      <c r="L29" s="2">
        <f t="shared" si="1"/>
        <v>152</v>
      </c>
      <c r="M29" s="2">
        <f t="shared" si="1"/>
        <v>191</v>
      </c>
      <c r="N29" s="2">
        <f t="shared" si="1"/>
        <v>4264</v>
      </c>
      <c r="O29" s="2">
        <f t="shared" si="1"/>
        <v>254</v>
      </c>
      <c r="P29" s="2">
        <f t="shared" si="1"/>
        <v>312</v>
      </c>
    </row>
    <row r="31" spans="1:16" x14ac:dyDescent="0.25">
      <c r="B31" s="5" t="s">
        <v>8</v>
      </c>
      <c r="C31" s="5">
        <f>COUNTIF(E17:E26,1)</f>
        <v>3</v>
      </c>
      <c r="D31" s="5" t="s">
        <v>9</v>
      </c>
      <c r="E31" s="6">
        <f>C31/10</f>
        <v>0.3</v>
      </c>
    </row>
    <row r="32" spans="1:16" x14ac:dyDescent="0.25">
      <c r="B32" s="5"/>
      <c r="C32" s="5" t="s">
        <v>10</v>
      </c>
      <c r="D32" s="5"/>
      <c r="E32" s="6">
        <f>E31/1.1</f>
        <v>0.27272727272727271</v>
      </c>
    </row>
    <row r="33" spans="2:5" x14ac:dyDescent="0.25">
      <c r="B33" s="5"/>
      <c r="C33" s="5" t="s">
        <v>11</v>
      </c>
      <c r="D33" s="5"/>
      <c r="E33" s="6">
        <f>E31/1.2</f>
        <v>0.25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workbookViewId="0">
      <selection activeCell="E14" sqref="E14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7" max="7" width="12" bestFit="1" customWidth="1"/>
    <col min="12" max="12" width="12" bestFit="1" customWidth="1"/>
    <col min="14" max="14" width="11.5703125" bestFit="1" customWidth="1"/>
    <col min="15" max="15" width="7.7109375" bestFit="1" customWidth="1"/>
    <col min="16" max="16" width="12.140625" bestFit="1" customWidth="1"/>
    <col min="17" max="17" width="12.42578125" bestFit="1" customWidth="1"/>
  </cols>
  <sheetData>
    <row r="1" spans="1:17" x14ac:dyDescent="0.25">
      <c r="A1" s="1" t="s">
        <v>37</v>
      </c>
    </row>
    <row r="3" spans="1:17" x14ac:dyDescent="0.25">
      <c r="E3">
        <f>SUM(B16)</f>
        <v>4232</v>
      </c>
      <c r="F3">
        <f>SUM(B17)</f>
        <v>6910</v>
      </c>
    </row>
    <row r="6" spans="1:17" x14ac:dyDescent="0.25">
      <c r="E6" s="12">
        <f>SUM(C16)</f>
        <v>9</v>
      </c>
      <c r="F6">
        <f>SUM(C17)</f>
        <v>11</v>
      </c>
    </row>
    <row r="9" spans="1:17" x14ac:dyDescent="0.25">
      <c r="E9">
        <f>SUM(D16)</f>
        <v>342</v>
      </c>
      <c r="F9">
        <f>SUM(D17)</f>
        <v>584</v>
      </c>
    </row>
    <row r="13" spans="1:17" x14ac:dyDescent="0.25">
      <c r="C13" t="s">
        <v>33</v>
      </c>
      <c r="E13" s="7">
        <v>0.48</v>
      </c>
    </row>
    <row r="14" spans="1:17" x14ac:dyDescent="0.25">
      <c r="E14" s="7"/>
    </row>
    <row r="15" spans="1:17" x14ac:dyDescent="0.25">
      <c r="A15" s="13" t="s">
        <v>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4" t="s">
        <v>6</v>
      </c>
      <c r="B16" s="2">
        <f t="shared" ref="B16:Q16" si="0">MIN(B25:B70)</f>
        <v>4232</v>
      </c>
      <c r="C16" s="2">
        <f t="shared" si="0"/>
        <v>9</v>
      </c>
      <c r="D16" s="2">
        <f t="shared" si="0"/>
        <v>342</v>
      </c>
      <c r="E16" s="2">
        <f t="shared" si="0"/>
        <v>1</v>
      </c>
      <c r="F16" s="2">
        <f t="shared" si="0"/>
        <v>77</v>
      </c>
      <c r="G16" s="2">
        <f t="shared" si="0"/>
        <v>1</v>
      </c>
      <c r="H16" s="2">
        <f t="shared" si="0"/>
        <v>86</v>
      </c>
      <c r="I16" s="2">
        <f t="shared" si="0"/>
        <v>206</v>
      </c>
      <c r="J16" s="2">
        <f t="shared" si="0"/>
        <v>430</v>
      </c>
      <c r="K16" s="2">
        <f t="shared" si="0"/>
        <v>602</v>
      </c>
      <c r="L16" s="2">
        <f t="shared" si="0"/>
        <v>240</v>
      </c>
      <c r="M16" s="2">
        <f t="shared" si="0"/>
        <v>481</v>
      </c>
      <c r="N16" s="2">
        <f t="shared" si="0"/>
        <v>223</v>
      </c>
      <c r="O16" s="2">
        <f t="shared" si="0"/>
        <v>5004</v>
      </c>
      <c r="P16" s="2">
        <f t="shared" si="0"/>
        <v>225</v>
      </c>
      <c r="Q16" s="2">
        <f t="shared" si="0"/>
        <v>276</v>
      </c>
    </row>
    <row r="17" spans="1:17" x14ac:dyDescent="0.25">
      <c r="A17" s="4" t="s">
        <v>7</v>
      </c>
      <c r="B17" s="2">
        <f t="shared" ref="B17:Q17" si="1">MAX(B25:B70)</f>
        <v>6910</v>
      </c>
      <c r="C17" s="2">
        <f t="shared" si="1"/>
        <v>11</v>
      </c>
      <c r="D17" s="2">
        <f t="shared" si="1"/>
        <v>584</v>
      </c>
      <c r="E17" s="2">
        <f t="shared" si="1"/>
        <v>1</v>
      </c>
      <c r="F17" s="2">
        <f t="shared" si="1"/>
        <v>93</v>
      </c>
      <c r="G17" s="2">
        <f t="shared" si="1"/>
        <v>2</v>
      </c>
      <c r="H17" s="2">
        <f t="shared" si="1"/>
        <v>88</v>
      </c>
      <c r="I17" s="2">
        <f t="shared" si="1"/>
        <v>211</v>
      </c>
      <c r="J17" s="2">
        <f t="shared" si="1"/>
        <v>440</v>
      </c>
      <c r="K17" s="2">
        <f t="shared" si="1"/>
        <v>616</v>
      </c>
      <c r="L17" s="2">
        <f t="shared" si="1"/>
        <v>246</v>
      </c>
      <c r="M17" s="2">
        <f t="shared" si="1"/>
        <v>492</v>
      </c>
      <c r="N17" s="2">
        <f t="shared" si="1"/>
        <v>228</v>
      </c>
      <c r="O17" s="2">
        <f t="shared" si="1"/>
        <v>6132</v>
      </c>
      <c r="P17" s="2">
        <f t="shared" si="1"/>
        <v>230</v>
      </c>
      <c r="Q17" s="2">
        <f t="shared" si="1"/>
        <v>282</v>
      </c>
    </row>
    <row r="19" spans="1:17" x14ac:dyDescent="0.25">
      <c r="B19" s="5" t="s">
        <v>8</v>
      </c>
      <c r="C19" s="5">
        <f>COUNTIF(E25:E70,1)</f>
        <v>22</v>
      </c>
      <c r="D19" s="5" t="s">
        <v>9</v>
      </c>
      <c r="E19" s="6">
        <f>C19/46</f>
        <v>0.47826086956521741</v>
      </c>
    </row>
    <row r="20" spans="1:17" x14ac:dyDescent="0.25">
      <c r="B20" s="5"/>
      <c r="C20" s="5" t="s">
        <v>10</v>
      </c>
      <c r="D20" s="5"/>
      <c r="E20" s="6">
        <f>E19/1.1</f>
        <v>0.43478260869565216</v>
      </c>
    </row>
    <row r="21" spans="1:17" x14ac:dyDescent="0.25">
      <c r="B21" s="5"/>
      <c r="C21" s="5" t="s">
        <v>11</v>
      </c>
      <c r="D21" s="5"/>
      <c r="E21" s="6">
        <f>E19/1.2</f>
        <v>0.39855072463768121</v>
      </c>
    </row>
    <row r="23" spans="1:17" x14ac:dyDescent="0.25">
      <c r="B23" t="s">
        <v>0</v>
      </c>
      <c r="C23" s="1" t="s">
        <v>37</v>
      </c>
    </row>
    <row r="24" spans="1:17" x14ac:dyDescent="0.25">
      <c r="A24" s="9"/>
      <c r="B24" s="2" t="s">
        <v>2</v>
      </c>
      <c r="C24" s="2" t="s">
        <v>32</v>
      </c>
      <c r="D24" s="2" t="s">
        <v>1</v>
      </c>
      <c r="E24" s="2" t="s">
        <v>3</v>
      </c>
      <c r="F24" s="2" t="s">
        <v>4</v>
      </c>
      <c r="G24" s="2" t="s">
        <v>56</v>
      </c>
      <c r="H24" s="2" t="s">
        <v>12</v>
      </c>
      <c r="I24" s="8" t="s">
        <v>13</v>
      </c>
      <c r="J24" s="8" t="s">
        <v>14</v>
      </c>
      <c r="K24" s="8" t="s">
        <v>15</v>
      </c>
      <c r="L24" s="8" t="s">
        <v>16</v>
      </c>
      <c r="M24" s="8" t="s">
        <v>17</v>
      </c>
      <c r="N24" s="8" t="s">
        <v>18</v>
      </c>
      <c r="O24" s="8" t="s">
        <v>19</v>
      </c>
      <c r="P24" s="8" t="s">
        <v>20</v>
      </c>
      <c r="Q24" s="8" t="s">
        <v>21</v>
      </c>
    </row>
    <row r="25" spans="1:17" x14ac:dyDescent="0.25">
      <c r="A25" s="2" t="s">
        <v>22</v>
      </c>
      <c r="B25" s="3">
        <v>6599</v>
      </c>
      <c r="C25" s="3">
        <v>10</v>
      </c>
      <c r="D25" s="3">
        <v>361</v>
      </c>
      <c r="E25" s="3">
        <v>1</v>
      </c>
      <c r="F25" s="3">
        <v>88</v>
      </c>
      <c r="G25" s="3"/>
      <c r="H25" s="3">
        <v>87</v>
      </c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2" t="s">
        <v>23</v>
      </c>
      <c r="B26" s="3">
        <v>5092</v>
      </c>
      <c r="C26" s="3">
        <v>10</v>
      </c>
      <c r="D26" s="3">
        <v>368</v>
      </c>
      <c r="E26" s="3">
        <v>1</v>
      </c>
      <c r="F26" s="3">
        <v>90</v>
      </c>
      <c r="G26" s="3"/>
      <c r="H26" s="3">
        <v>87</v>
      </c>
      <c r="I26" s="3"/>
      <c r="J26" s="3"/>
      <c r="K26" s="3">
        <v>609</v>
      </c>
      <c r="L26" s="3"/>
      <c r="M26" s="3"/>
      <c r="N26" s="3"/>
      <c r="O26" s="3"/>
      <c r="P26" s="3"/>
      <c r="Q26" s="3"/>
    </row>
    <row r="27" spans="1:17" x14ac:dyDescent="0.25">
      <c r="A27" s="2" t="s">
        <v>24</v>
      </c>
      <c r="B27" s="3">
        <v>6346</v>
      </c>
      <c r="C27" s="3">
        <v>11</v>
      </c>
      <c r="D27" s="3">
        <v>567</v>
      </c>
      <c r="E27" s="3">
        <v>1</v>
      </c>
      <c r="F27" s="3">
        <v>93</v>
      </c>
      <c r="G27" s="3"/>
      <c r="H27" s="3">
        <v>88</v>
      </c>
      <c r="I27" s="3"/>
      <c r="J27" s="3">
        <v>440</v>
      </c>
      <c r="K27" s="3">
        <v>616</v>
      </c>
      <c r="L27" s="3"/>
      <c r="M27" s="3"/>
      <c r="N27" s="3"/>
      <c r="O27" s="3"/>
      <c r="P27" s="3"/>
      <c r="Q27" s="3"/>
    </row>
    <row r="28" spans="1:17" x14ac:dyDescent="0.25">
      <c r="A28" s="2" t="s">
        <v>25</v>
      </c>
      <c r="B28" s="3">
        <v>5205</v>
      </c>
      <c r="C28" s="3">
        <v>10</v>
      </c>
      <c r="D28" s="3">
        <v>362</v>
      </c>
      <c r="E28" s="3">
        <v>1</v>
      </c>
      <c r="F28" s="3">
        <v>86</v>
      </c>
      <c r="G28" s="3"/>
      <c r="H28" s="3">
        <v>86</v>
      </c>
      <c r="I28" s="3"/>
      <c r="J28" s="3">
        <v>430</v>
      </c>
      <c r="K28" s="3">
        <v>602</v>
      </c>
      <c r="L28" s="3"/>
      <c r="M28" s="3"/>
      <c r="N28" s="3"/>
      <c r="O28" s="3"/>
      <c r="P28" s="3"/>
      <c r="Q28" s="3"/>
    </row>
    <row r="29" spans="1:17" x14ac:dyDescent="0.25">
      <c r="A29" s="2" t="s">
        <v>26</v>
      </c>
      <c r="B29" s="3">
        <v>5699</v>
      </c>
      <c r="C29" s="3">
        <v>11</v>
      </c>
      <c r="D29" s="3">
        <v>342</v>
      </c>
      <c r="E29" s="3">
        <v>1</v>
      </c>
      <c r="F29" s="3">
        <v>77</v>
      </c>
      <c r="G29" s="3"/>
      <c r="H29" s="3">
        <v>86</v>
      </c>
      <c r="I29" s="3"/>
      <c r="J29" s="3">
        <v>430</v>
      </c>
      <c r="K29" s="3">
        <v>602</v>
      </c>
      <c r="L29" s="3"/>
      <c r="M29" s="3">
        <v>481</v>
      </c>
      <c r="N29" s="3"/>
      <c r="O29" s="3"/>
      <c r="P29" s="3">
        <v>225</v>
      </c>
      <c r="Q29" s="3">
        <v>276</v>
      </c>
    </row>
    <row r="30" spans="1:17" x14ac:dyDescent="0.25">
      <c r="A30" s="2" t="s">
        <v>27</v>
      </c>
      <c r="B30" s="3">
        <v>5693</v>
      </c>
      <c r="C30" s="3">
        <v>11</v>
      </c>
      <c r="D30" s="3">
        <v>397</v>
      </c>
      <c r="E30" s="3">
        <v>1</v>
      </c>
      <c r="F30" s="3">
        <v>87</v>
      </c>
      <c r="G30" s="3"/>
      <c r="H30" s="3">
        <v>88</v>
      </c>
      <c r="I30" s="3"/>
      <c r="J30" s="3">
        <v>440</v>
      </c>
      <c r="K30" s="3">
        <v>616</v>
      </c>
      <c r="L30" s="3">
        <v>246</v>
      </c>
      <c r="M30" s="3">
        <v>492</v>
      </c>
      <c r="N30" s="3"/>
      <c r="O30" s="3"/>
      <c r="P30" s="3">
        <v>230</v>
      </c>
      <c r="Q30" s="3">
        <v>282</v>
      </c>
    </row>
    <row r="31" spans="1:17" x14ac:dyDescent="0.25">
      <c r="A31" s="2" t="s">
        <v>28</v>
      </c>
      <c r="B31" s="3">
        <v>6129</v>
      </c>
      <c r="C31" s="3">
        <v>10</v>
      </c>
      <c r="D31" s="3">
        <v>361</v>
      </c>
      <c r="E31" s="3">
        <v>1</v>
      </c>
      <c r="F31" s="3">
        <v>79</v>
      </c>
      <c r="G31" s="3"/>
      <c r="H31" s="3">
        <v>88</v>
      </c>
      <c r="I31" s="3"/>
      <c r="J31" s="3">
        <v>440</v>
      </c>
      <c r="K31" s="3">
        <v>616</v>
      </c>
      <c r="L31" s="3">
        <v>246</v>
      </c>
      <c r="M31" s="3">
        <v>492</v>
      </c>
      <c r="N31" s="3">
        <v>228</v>
      </c>
      <c r="O31" s="3">
        <v>5004</v>
      </c>
      <c r="P31" s="3">
        <v>230</v>
      </c>
      <c r="Q31" s="3">
        <v>282</v>
      </c>
    </row>
    <row r="32" spans="1:17" x14ac:dyDescent="0.25">
      <c r="A32" s="2" t="s">
        <v>29</v>
      </c>
      <c r="B32" s="3">
        <v>4258</v>
      </c>
      <c r="C32" s="3">
        <v>11</v>
      </c>
      <c r="D32" s="3">
        <v>438</v>
      </c>
      <c r="E32" s="3">
        <v>1</v>
      </c>
      <c r="F32" s="3">
        <v>90</v>
      </c>
      <c r="G32" s="3"/>
      <c r="H32" s="3">
        <v>87</v>
      </c>
      <c r="I32" s="3">
        <v>208</v>
      </c>
      <c r="J32" s="3">
        <v>435</v>
      </c>
      <c r="K32" s="3">
        <v>609</v>
      </c>
      <c r="L32" s="3">
        <v>243</v>
      </c>
      <c r="M32" s="3">
        <v>487</v>
      </c>
      <c r="N32" s="3">
        <v>226</v>
      </c>
      <c r="O32" s="3">
        <v>5966</v>
      </c>
      <c r="P32" s="3">
        <v>227</v>
      </c>
      <c r="Q32" s="3">
        <v>279</v>
      </c>
    </row>
    <row r="33" spans="1:17" x14ac:dyDescent="0.25">
      <c r="A33" s="2" t="s">
        <v>30</v>
      </c>
      <c r="B33" s="3">
        <v>5306</v>
      </c>
      <c r="C33" s="3">
        <v>10</v>
      </c>
      <c r="D33" s="3">
        <v>464</v>
      </c>
      <c r="E33" s="3">
        <v>1</v>
      </c>
      <c r="F33" s="3">
        <v>91</v>
      </c>
      <c r="G33" s="3"/>
      <c r="H33" s="3">
        <v>88</v>
      </c>
      <c r="I33" s="3">
        <v>211</v>
      </c>
      <c r="J33" s="3">
        <v>440</v>
      </c>
      <c r="K33" s="3">
        <v>616</v>
      </c>
      <c r="L33" s="3">
        <v>246</v>
      </c>
      <c r="M33" s="3">
        <v>492</v>
      </c>
      <c r="N33" s="3">
        <v>228</v>
      </c>
      <c r="O33" s="3">
        <v>5824</v>
      </c>
      <c r="P33" s="3">
        <v>230</v>
      </c>
      <c r="Q33" s="3">
        <v>282</v>
      </c>
    </row>
    <row r="34" spans="1:17" x14ac:dyDescent="0.25">
      <c r="A34" s="2" t="s">
        <v>31</v>
      </c>
      <c r="B34" s="3">
        <v>4964</v>
      </c>
      <c r="C34" s="3">
        <v>10</v>
      </c>
      <c r="D34" s="3">
        <v>358</v>
      </c>
      <c r="E34" s="3">
        <v>1</v>
      </c>
      <c r="F34" s="3">
        <v>77</v>
      </c>
      <c r="G34" s="3"/>
      <c r="H34" s="3">
        <v>86</v>
      </c>
      <c r="I34" s="3">
        <v>206</v>
      </c>
      <c r="J34" s="3">
        <v>430</v>
      </c>
      <c r="K34" s="3">
        <v>602</v>
      </c>
      <c r="L34" s="3">
        <v>240</v>
      </c>
      <c r="M34" s="3">
        <v>481</v>
      </c>
      <c r="N34" s="3">
        <v>223</v>
      </c>
      <c r="O34" s="3">
        <v>5514</v>
      </c>
      <c r="P34" s="3">
        <v>225</v>
      </c>
      <c r="Q34" s="3">
        <v>276</v>
      </c>
    </row>
    <row r="35" spans="1:17" x14ac:dyDescent="0.25">
      <c r="A35" s="2" t="s">
        <v>46</v>
      </c>
      <c r="B35" s="3">
        <v>6678</v>
      </c>
      <c r="C35" s="3">
        <v>11</v>
      </c>
      <c r="D35" s="3">
        <v>518</v>
      </c>
      <c r="E35" s="3"/>
      <c r="F35" s="3"/>
      <c r="G35" s="3"/>
      <c r="H35" s="3">
        <v>86</v>
      </c>
      <c r="I35" s="3"/>
      <c r="J35" s="3"/>
      <c r="K35" s="3"/>
      <c r="L35" s="3"/>
      <c r="M35" s="3"/>
      <c r="N35" s="3"/>
      <c r="O35" s="3">
        <v>5421</v>
      </c>
      <c r="P35" s="3"/>
      <c r="Q35" s="3"/>
    </row>
    <row r="36" spans="1:17" x14ac:dyDescent="0.25">
      <c r="A36" s="2" t="s">
        <v>47</v>
      </c>
      <c r="B36" s="3">
        <v>5998</v>
      </c>
      <c r="C36" s="3">
        <v>10</v>
      </c>
      <c r="D36" s="3">
        <v>358</v>
      </c>
      <c r="E36" s="3"/>
      <c r="F36" s="3"/>
      <c r="G36" s="3"/>
      <c r="H36" s="3">
        <v>88</v>
      </c>
      <c r="I36" s="3"/>
      <c r="J36" s="3"/>
      <c r="K36" s="3"/>
      <c r="L36" s="3"/>
      <c r="M36" s="3"/>
      <c r="N36" s="3"/>
      <c r="O36" s="3">
        <v>5432</v>
      </c>
      <c r="P36" s="3"/>
      <c r="Q36" s="3"/>
    </row>
    <row r="37" spans="1:17" x14ac:dyDescent="0.25">
      <c r="A37" s="2" t="s">
        <v>48</v>
      </c>
      <c r="B37" s="3">
        <v>4268</v>
      </c>
      <c r="C37" s="3">
        <v>11</v>
      </c>
      <c r="D37" s="3">
        <v>575</v>
      </c>
      <c r="E37" s="3">
        <v>1</v>
      </c>
      <c r="F37" s="3">
        <v>82</v>
      </c>
      <c r="G37" s="3">
        <v>1</v>
      </c>
      <c r="H37" s="3">
        <v>88</v>
      </c>
      <c r="I37" s="3"/>
      <c r="J37" s="3"/>
      <c r="K37" s="3"/>
      <c r="L37" s="3"/>
      <c r="M37" s="3"/>
      <c r="N37" s="3"/>
      <c r="O37" s="3">
        <v>5473</v>
      </c>
      <c r="P37" s="3"/>
      <c r="Q37" s="3"/>
    </row>
    <row r="38" spans="1:17" x14ac:dyDescent="0.25">
      <c r="A38" s="2" t="s">
        <v>49</v>
      </c>
      <c r="B38" s="3">
        <v>5590</v>
      </c>
      <c r="C38" s="3">
        <v>10</v>
      </c>
      <c r="D38" s="3">
        <v>394</v>
      </c>
      <c r="E38" s="3"/>
      <c r="F38" s="3"/>
      <c r="G38" s="3"/>
      <c r="H38" s="3">
        <v>88</v>
      </c>
      <c r="I38" s="3"/>
      <c r="J38" s="3"/>
      <c r="K38" s="3"/>
      <c r="L38" s="3"/>
      <c r="M38" s="3"/>
      <c r="N38" s="3"/>
      <c r="O38" s="3">
        <v>5741</v>
      </c>
      <c r="P38" s="3"/>
      <c r="Q38" s="3"/>
    </row>
    <row r="39" spans="1:17" x14ac:dyDescent="0.25">
      <c r="A39" s="2" t="s">
        <v>50</v>
      </c>
      <c r="B39" s="3">
        <v>5408</v>
      </c>
      <c r="C39" s="3">
        <v>11</v>
      </c>
      <c r="D39" s="3">
        <v>405</v>
      </c>
      <c r="E39" s="3"/>
      <c r="F39" s="3"/>
      <c r="G39" s="3"/>
      <c r="H39" s="3">
        <v>88</v>
      </c>
      <c r="I39" s="3"/>
      <c r="J39" s="3"/>
      <c r="K39" s="3"/>
      <c r="L39" s="3"/>
      <c r="M39" s="3"/>
      <c r="N39" s="3"/>
      <c r="O39" s="3">
        <v>5882</v>
      </c>
      <c r="P39" s="3"/>
      <c r="Q39" s="3"/>
    </row>
    <row r="40" spans="1:17" x14ac:dyDescent="0.25">
      <c r="A40" s="2" t="s">
        <v>51</v>
      </c>
      <c r="B40" s="3">
        <v>4418</v>
      </c>
      <c r="C40" s="3">
        <v>10</v>
      </c>
      <c r="D40" s="3">
        <v>432</v>
      </c>
      <c r="E40" s="3"/>
      <c r="F40" s="3"/>
      <c r="G40" s="3"/>
      <c r="H40" s="3">
        <v>88</v>
      </c>
      <c r="I40" s="3"/>
      <c r="J40" s="3"/>
      <c r="K40" s="3"/>
      <c r="L40" s="3"/>
      <c r="M40" s="3"/>
      <c r="N40" s="3"/>
      <c r="O40" s="3">
        <v>6059</v>
      </c>
      <c r="P40" s="3"/>
      <c r="Q40" s="3"/>
    </row>
    <row r="41" spans="1:17" x14ac:dyDescent="0.25">
      <c r="A41" s="2" t="s">
        <v>52</v>
      </c>
      <c r="B41" s="3">
        <v>6000</v>
      </c>
      <c r="C41" s="3">
        <v>11</v>
      </c>
      <c r="D41" s="3">
        <v>423</v>
      </c>
      <c r="E41" s="3"/>
      <c r="F41" s="3"/>
      <c r="G41" s="3"/>
      <c r="H41" s="3">
        <v>86</v>
      </c>
      <c r="I41" s="3"/>
      <c r="J41" s="3"/>
      <c r="K41" s="3"/>
      <c r="L41" s="3"/>
      <c r="M41" s="3"/>
      <c r="N41" s="3"/>
      <c r="O41" s="3">
        <v>5980</v>
      </c>
      <c r="P41" s="3"/>
      <c r="Q41" s="3"/>
    </row>
    <row r="42" spans="1:17" x14ac:dyDescent="0.25">
      <c r="A42" s="2" t="s">
        <v>53</v>
      </c>
      <c r="B42" s="3">
        <v>6038</v>
      </c>
      <c r="C42" s="3">
        <v>11</v>
      </c>
      <c r="D42" s="3">
        <v>543</v>
      </c>
      <c r="E42" s="3"/>
      <c r="F42" s="3"/>
      <c r="G42" s="3"/>
      <c r="H42" s="3">
        <v>86</v>
      </c>
      <c r="I42" s="3"/>
      <c r="J42" s="3"/>
      <c r="K42" s="3"/>
      <c r="L42" s="3"/>
      <c r="M42" s="3"/>
      <c r="N42" s="3"/>
      <c r="O42" s="3">
        <v>5117</v>
      </c>
      <c r="P42" s="3"/>
      <c r="Q42" s="3"/>
    </row>
    <row r="43" spans="1:17" x14ac:dyDescent="0.25">
      <c r="A43" s="2" t="s">
        <v>54</v>
      </c>
      <c r="B43" s="3">
        <v>5168</v>
      </c>
      <c r="C43" s="3">
        <v>11</v>
      </c>
      <c r="D43" s="3">
        <v>417</v>
      </c>
      <c r="E43" s="3"/>
      <c r="F43" s="3"/>
      <c r="G43" s="3"/>
      <c r="H43" s="3">
        <v>88</v>
      </c>
      <c r="I43" s="3"/>
      <c r="J43" s="3"/>
      <c r="K43" s="3"/>
      <c r="L43" s="3"/>
      <c r="M43" s="3"/>
      <c r="N43" s="3"/>
      <c r="O43" s="3">
        <v>6115</v>
      </c>
      <c r="P43" s="3"/>
      <c r="Q43" s="3"/>
    </row>
    <row r="44" spans="1:17" x14ac:dyDescent="0.25">
      <c r="A44" s="2" t="s">
        <v>55</v>
      </c>
      <c r="B44" s="3">
        <v>6485</v>
      </c>
      <c r="C44" s="3">
        <v>10</v>
      </c>
      <c r="D44" s="3">
        <v>470</v>
      </c>
      <c r="E44" s="3"/>
      <c r="F44" s="3"/>
      <c r="G44" s="3"/>
      <c r="H44" s="3">
        <v>88</v>
      </c>
      <c r="I44" s="3"/>
      <c r="J44" s="3"/>
      <c r="K44" s="3"/>
      <c r="L44" s="3"/>
      <c r="M44" s="3"/>
      <c r="N44" s="3"/>
      <c r="O44" s="3">
        <v>5650</v>
      </c>
      <c r="P44" s="3"/>
      <c r="Q44" s="3"/>
    </row>
    <row r="45" spans="1:17" x14ac:dyDescent="0.25">
      <c r="A45" s="2" t="s">
        <v>57</v>
      </c>
      <c r="B45" s="3">
        <v>5206</v>
      </c>
      <c r="C45" s="3">
        <v>11</v>
      </c>
      <c r="D45" s="3">
        <v>515</v>
      </c>
      <c r="E45" s="3"/>
      <c r="F45" s="3"/>
      <c r="G45" s="3"/>
      <c r="H45" s="3">
        <v>88</v>
      </c>
      <c r="I45" s="3"/>
      <c r="J45" s="3"/>
      <c r="K45" s="3"/>
      <c r="L45" s="3"/>
      <c r="M45" s="3"/>
      <c r="N45" s="3"/>
      <c r="O45" s="3">
        <v>5620</v>
      </c>
      <c r="P45" s="3"/>
      <c r="Q45" s="3"/>
    </row>
    <row r="46" spans="1:17" x14ac:dyDescent="0.25">
      <c r="A46" s="2" t="s">
        <v>58</v>
      </c>
      <c r="B46" s="3">
        <v>5835</v>
      </c>
      <c r="C46" s="3">
        <v>10</v>
      </c>
      <c r="D46" s="3">
        <v>439</v>
      </c>
      <c r="E46" s="3"/>
      <c r="F46" s="3"/>
      <c r="G46" s="3"/>
      <c r="H46" s="3">
        <v>87</v>
      </c>
      <c r="I46" s="3"/>
      <c r="J46" s="3"/>
      <c r="K46" s="3"/>
      <c r="L46" s="3"/>
      <c r="M46" s="3"/>
      <c r="N46" s="3"/>
      <c r="O46" s="3">
        <v>5981</v>
      </c>
      <c r="P46" s="3"/>
      <c r="Q46" s="3"/>
    </row>
    <row r="47" spans="1:17" x14ac:dyDescent="0.25">
      <c r="A47" s="2" t="s">
        <v>59</v>
      </c>
      <c r="B47" s="3">
        <v>4522</v>
      </c>
      <c r="C47" s="3">
        <v>10</v>
      </c>
      <c r="D47" s="3">
        <v>498</v>
      </c>
      <c r="E47" s="3">
        <v>1</v>
      </c>
      <c r="F47" s="3">
        <v>85</v>
      </c>
      <c r="G47" s="3">
        <v>1</v>
      </c>
      <c r="H47" s="3">
        <v>88</v>
      </c>
      <c r="I47" s="3"/>
      <c r="J47" s="3"/>
      <c r="K47" s="3"/>
      <c r="L47" s="3"/>
      <c r="M47" s="3"/>
      <c r="N47" s="3"/>
      <c r="O47" s="3">
        <v>5701</v>
      </c>
      <c r="P47" s="3"/>
      <c r="Q47" s="3"/>
    </row>
    <row r="48" spans="1:17" x14ac:dyDescent="0.25">
      <c r="A48" s="2" t="s">
        <v>60</v>
      </c>
      <c r="B48" s="3">
        <v>5382</v>
      </c>
      <c r="C48" s="3">
        <v>9</v>
      </c>
      <c r="D48" s="3">
        <v>429</v>
      </c>
      <c r="E48" s="3"/>
      <c r="F48" s="3"/>
      <c r="G48" s="3"/>
      <c r="H48" s="3">
        <v>86</v>
      </c>
      <c r="I48" s="3"/>
      <c r="J48" s="3"/>
      <c r="K48" s="3"/>
      <c r="L48" s="3"/>
      <c r="M48" s="3"/>
      <c r="N48" s="3"/>
      <c r="O48" s="3">
        <v>5151</v>
      </c>
      <c r="P48" s="3"/>
      <c r="Q48" s="3"/>
    </row>
    <row r="49" spans="1:17" x14ac:dyDescent="0.25">
      <c r="A49" s="2" t="s">
        <v>61</v>
      </c>
      <c r="B49" s="3">
        <v>6122</v>
      </c>
      <c r="C49" s="3">
        <v>10</v>
      </c>
      <c r="D49" s="3">
        <v>548</v>
      </c>
      <c r="E49" s="3"/>
      <c r="F49" s="3"/>
      <c r="G49" s="3"/>
      <c r="H49" s="3">
        <v>87</v>
      </c>
      <c r="I49" s="3"/>
      <c r="J49" s="3"/>
      <c r="K49" s="3"/>
      <c r="L49" s="3"/>
      <c r="M49" s="3"/>
      <c r="N49" s="3"/>
      <c r="O49" s="3">
        <v>5008</v>
      </c>
      <c r="P49" s="3"/>
      <c r="Q49" s="3"/>
    </row>
    <row r="50" spans="1:17" x14ac:dyDescent="0.25">
      <c r="A50" s="2" t="s">
        <v>62</v>
      </c>
      <c r="B50" s="3">
        <v>4233</v>
      </c>
      <c r="C50" s="3">
        <v>10</v>
      </c>
      <c r="D50" s="3">
        <v>483</v>
      </c>
      <c r="E50" s="3"/>
      <c r="F50" s="3"/>
      <c r="G50" s="3"/>
      <c r="H50" s="3">
        <v>88</v>
      </c>
      <c r="I50" s="3"/>
      <c r="J50" s="3"/>
      <c r="K50" s="3"/>
      <c r="L50" s="3"/>
      <c r="M50" s="3"/>
      <c r="N50" s="3"/>
      <c r="O50" s="3">
        <v>5754</v>
      </c>
      <c r="P50" s="3"/>
      <c r="Q50" s="3"/>
    </row>
    <row r="51" spans="1:17" x14ac:dyDescent="0.25">
      <c r="A51" s="2" t="s">
        <v>63</v>
      </c>
      <c r="B51" s="3">
        <v>4962</v>
      </c>
      <c r="C51" s="3">
        <v>11</v>
      </c>
      <c r="D51" s="3">
        <v>493</v>
      </c>
      <c r="E51" s="3">
        <v>1</v>
      </c>
      <c r="F51" s="3">
        <v>80</v>
      </c>
      <c r="G51" s="3">
        <v>1</v>
      </c>
      <c r="H51" s="3">
        <v>88</v>
      </c>
      <c r="I51" s="3"/>
      <c r="J51" s="3"/>
      <c r="K51" s="3"/>
      <c r="L51" s="3"/>
      <c r="M51" s="3"/>
      <c r="N51" s="3"/>
      <c r="O51" s="3">
        <v>5765</v>
      </c>
      <c r="P51" s="3"/>
      <c r="Q51" s="3"/>
    </row>
    <row r="52" spans="1:17" x14ac:dyDescent="0.25">
      <c r="A52" s="2" t="s">
        <v>64</v>
      </c>
      <c r="B52" s="3">
        <v>6118</v>
      </c>
      <c r="C52" s="3">
        <v>10</v>
      </c>
      <c r="D52" s="3">
        <v>484</v>
      </c>
      <c r="E52" s="3">
        <v>1</v>
      </c>
      <c r="F52" s="3">
        <v>82</v>
      </c>
      <c r="G52" s="3">
        <v>1</v>
      </c>
      <c r="H52" s="3">
        <v>86</v>
      </c>
      <c r="I52" s="3"/>
      <c r="J52" s="3"/>
      <c r="K52" s="3"/>
      <c r="L52" s="3"/>
      <c r="M52" s="3"/>
      <c r="N52" s="3"/>
      <c r="O52" s="3">
        <v>5635</v>
      </c>
      <c r="P52" s="3"/>
      <c r="Q52" s="3"/>
    </row>
    <row r="53" spans="1:17" x14ac:dyDescent="0.25">
      <c r="A53" s="2" t="s">
        <v>65</v>
      </c>
      <c r="B53" s="3">
        <v>6180</v>
      </c>
      <c r="C53" s="3">
        <v>11</v>
      </c>
      <c r="D53" s="3">
        <v>525</v>
      </c>
      <c r="E53" s="3">
        <v>1</v>
      </c>
      <c r="F53" s="3">
        <v>91</v>
      </c>
      <c r="G53" s="3">
        <v>1</v>
      </c>
      <c r="H53" s="3">
        <v>88</v>
      </c>
      <c r="I53" s="3"/>
      <c r="J53" s="3"/>
      <c r="K53" s="3"/>
      <c r="L53" s="3"/>
      <c r="M53" s="3"/>
      <c r="N53" s="3"/>
      <c r="O53" s="3">
        <v>5476</v>
      </c>
      <c r="P53" s="3"/>
      <c r="Q53" s="3"/>
    </row>
    <row r="54" spans="1:17" x14ac:dyDescent="0.25">
      <c r="A54" s="2" t="s">
        <v>66</v>
      </c>
      <c r="B54" s="3">
        <v>5622</v>
      </c>
      <c r="C54" s="3">
        <v>11</v>
      </c>
      <c r="D54" s="3">
        <v>473</v>
      </c>
      <c r="E54" s="3">
        <v>1</v>
      </c>
      <c r="F54" s="3">
        <v>84</v>
      </c>
      <c r="G54" s="3">
        <v>1</v>
      </c>
      <c r="H54" s="3">
        <v>86</v>
      </c>
      <c r="I54" s="3"/>
      <c r="J54" s="3"/>
      <c r="K54" s="3"/>
      <c r="L54" s="3"/>
      <c r="M54" s="3"/>
      <c r="N54" s="3"/>
      <c r="O54" s="3">
        <v>5318</v>
      </c>
      <c r="P54" s="3"/>
      <c r="Q54" s="3"/>
    </row>
    <row r="55" spans="1:17" x14ac:dyDescent="0.25">
      <c r="A55" s="2" t="s">
        <v>67</v>
      </c>
      <c r="B55" s="3">
        <v>5402</v>
      </c>
      <c r="C55" s="3">
        <v>11</v>
      </c>
      <c r="D55" s="3">
        <v>468</v>
      </c>
      <c r="E55" s="3"/>
      <c r="F55" s="3"/>
      <c r="G55" s="3"/>
      <c r="H55" s="3">
        <v>88</v>
      </c>
      <c r="I55" s="3"/>
      <c r="J55" s="3"/>
      <c r="K55" s="3"/>
      <c r="L55" s="3"/>
      <c r="M55" s="3"/>
      <c r="N55" s="3"/>
      <c r="O55" s="3">
        <v>5839</v>
      </c>
      <c r="P55" s="3"/>
      <c r="Q55" s="3"/>
    </row>
    <row r="56" spans="1:17" x14ac:dyDescent="0.25">
      <c r="A56" s="2" t="s">
        <v>68</v>
      </c>
      <c r="B56" s="3">
        <v>6183</v>
      </c>
      <c r="C56" s="3">
        <v>11</v>
      </c>
      <c r="D56" s="3">
        <v>490</v>
      </c>
      <c r="E56" s="3"/>
      <c r="F56" s="3"/>
      <c r="G56" s="3"/>
      <c r="H56" s="3">
        <v>88</v>
      </c>
      <c r="I56" s="3"/>
      <c r="J56" s="3"/>
      <c r="K56" s="3"/>
      <c r="L56" s="3"/>
      <c r="M56" s="3"/>
      <c r="N56" s="3"/>
      <c r="O56" s="3">
        <v>5269</v>
      </c>
      <c r="P56" s="3"/>
      <c r="Q56" s="3"/>
    </row>
    <row r="57" spans="1:17" x14ac:dyDescent="0.25">
      <c r="A57" s="2" t="s">
        <v>69</v>
      </c>
      <c r="B57" s="3">
        <v>4232</v>
      </c>
      <c r="C57" s="3">
        <v>10</v>
      </c>
      <c r="D57" s="3">
        <v>552</v>
      </c>
      <c r="E57" s="3">
        <v>1</v>
      </c>
      <c r="F57" s="3">
        <v>82</v>
      </c>
      <c r="G57" s="3">
        <v>1</v>
      </c>
      <c r="H57" s="3">
        <v>86</v>
      </c>
      <c r="I57" s="3"/>
      <c r="J57" s="3"/>
      <c r="K57" s="3"/>
      <c r="L57" s="3"/>
      <c r="M57" s="3"/>
      <c r="N57" s="3"/>
      <c r="O57" s="3">
        <v>5300</v>
      </c>
      <c r="P57" s="3"/>
      <c r="Q57" s="3"/>
    </row>
    <row r="58" spans="1:17" x14ac:dyDescent="0.25">
      <c r="A58" s="2" t="s">
        <v>70</v>
      </c>
      <c r="B58" s="3">
        <v>5826</v>
      </c>
      <c r="C58" s="3">
        <v>11</v>
      </c>
      <c r="D58" s="3">
        <v>512</v>
      </c>
      <c r="E58" s="3">
        <v>1</v>
      </c>
      <c r="F58" s="3">
        <v>84</v>
      </c>
      <c r="G58" s="3">
        <v>2</v>
      </c>
      <c r="H58" s="3">
        <v>86</v>
      </c>
      <c r="I58" s="3"/>
      <c r="J58" s="3"/>
      <c r="K58" s="3"/>
      <c r="L58" s="3"/>
      <c r="M58" s="3"/>
      <c r="N58" s="3"/>
      <c r="O58" s="3">
        <v>5149</v>
      </c>
      <c r="P58" s="3"/>
      <c r="Q58" s="3"/>
    </row>
    <row r="59" spans="1:17" x14ac:dyDescent="0.25">
      <c r="A59" s="2" t="s">
        <v>71</v>
      </c>
      <c r="B59" s="3">
        <v>6702</v>
      </c>
      <c r="C59" s="3">
        <v>10</v>
      </c>
      <c r="D59" s="3">
        <v>488</v>
      </c>
      <c r="E59" s="3">
        <v>1</v>
      </c>
      <c r="F59" s="3">
        <v>87</v>
      </c>
      <c r="G59" s="3">
        <v>1</v>
      </c>
      <c r="H59" s="3">
        <v>87</v>
      </c>
      <c r="I59" s="3"/>
      <c r="J59" s="3"/>
      <c r="K59" s="3"/>
      <c r="L59" s="3"/>
      <c r="M59" s="3"/>
      <c r="N59" s="3"/>
      <c r="O59" s="3">
        <v>5377</v>
      </c>
      <c r="P59" s="3"/>
      <c r="Q59" s="3"/>
    </row>
    <row r="60" spans="1:17" x14ac:dyDescent="0.25">
      <c r="A60" s="2" t="s">
        <v>72</v>
      </c>
      <c r="B60" s="3">
        <v>6860</v>
      </c>
      <c r="C60" s="3">
        <v>10</v>
      </c>
      <c r="D60" s="3">
        <v>367</v>
      </c>
      <c r="E60" s="3">
        <v>1</v>
      </c>
      <c r="F60" s="3">
        <v>92</v>
      </c>
      <c r="G60" s="3">
        <v>1</v>
      </c>
      <c r="H60" s="3">
        <v>88</v>
      </c>
      <c r="I60" s="3"/>
      <c r="J60" s="3"/>
      <c r="K60" s="3"/>
      <c r="L60" s="3"/>
      <c r="M60" s="3"/>
      <c r="N60" s="3"/>
      <c r="O60" s="3">
        <v>6017</v>
      </c>
      <c r="P60" s="3"/>
      <c r="Q60" s="3"/>
    </row>
    <row r="61" spans="1:17" x14ac:dyDescent="0.25">
      <c r="A61" s="2" t="s">
        <v>73</v>
      </c>
      <c r="B61" s="3">
        <v>6075</v>
      </c>
      <c r="C61" s="3">
        <v>10</v>
      </c>
      <c r="D61" s="3">
        <v>572</v>
      </c>
      <c r="E61" s="3"/>
      <c r="F61" s="3"/>
      <c r="G61" s="3"/>
      <c r="H61" s="3">
        <v>87</v>
      </c>
      <c r="I61" s="3"/>
      <c r="J61" s="3"/>
      <c r="K61" s="3"/>
      <c r="L61" s="3"/>
      <c r="M61" s="3"/>
      <c r="N61" s="3"/>
      <c r="O61" s="3">
        <v>5773</v>
      </c>
      <c r="P61" s="3"/>
      <c r="Q61" s="3"/>
    </row>
    <row r="62" spans="1:17" x14ac:dyDescent="0.25">
      <c r="A62" s="2" t="s">
        <v>74</v>
      </c>
      <c r="B62" s="3">
        <v>6575</v>
      </c>
      <c r="C62" s="3">
        <v>10</v>
      </c>
      <c r="D62" s="3">
        <v>468</v>
      </c>
      <c r="E62" s="3">
        <v>1</v>
      </c>
      <c r="F62" s="3">
        <v>77</v>
      </c>
      <c r="G62" s="3">
        <v>1</v>
      </c>
      <c r="H62" s="3">
        <v>86</v>
      </c>
      <c r="I62" s="3"/>
      <c r="J62" s="3"/>
      <c r="K62" s="3"/>
      <c r="L62" s="3"/>
      <c r="M62" s="3"/>
      <c r="N62" s="3"/>
      <c r="O62" s="3">
        <v>5328</v>
      </c>
      <c r="P62" s="3"/>
      <c r="Q62" s="3"/>
    </row>
    <row r="63" spans="1:17" x14ac:dyDescent="0.25">
      <c r="A63" s="2" t="s">
        <v>75</v>
      </c>
      <c r="B63" s="3">
        <v>6472</v>
      </c>
      <c r="C63" s="3">
        <v>11</v>
      </c>
      <c r="D63" s="3">
        <v>513</v>
      </c>
      <c r="E63" s="3"/>
      <c r="F63" s="3"/>
      <c r="G63" s="3"/>
      <c r="H63" s="3">
        <v>88</v>
      </c>
      <c r="I63" s="3"/>
      <c r="J63" s="3"/>
      <c r="K63" s="3"/>
      <c r="L63" s="3"/>
      <c r="M63" s="3"/>
      <c r="N63" s="3"/>
      <c r="O63" s="3">
        <v>5991</v>
      </c>
      <c r="P63" s="3"/>
      <c r="Q63" s="3"/>
    </row>
    <row r="64" spans="1:17" x14ac:dyDescent="0.25">
      <c r="A64" s="2" t="s">
        <v>76</v>
      </c>
      <c r="B64" s="3">
        <v>6910</v>
      </c>
      <c r="C64" s="3">
        <v>11</v>
      </c>
      <c r="D64" s="3">
        <v>377</v>
      </c>
      <c r="E64" s="3"/>
      <c r="F64" s="3"/>
      <c r="G64" s="3"/>
      <c r="H64" s="3">
        <v>88</v>
      </c>
      <c r="I64" s="3"/>
      <c r="J64" s="3"/>
      <c r="K64" s="3"/>
      <c r="L64" s="3"/>
      <c r="M64" s="3"/>
      <c r="N64" s="3"/>
      <c r="O64" s="3">
        <v>5062</v>
      </c>
      <c r="P64" s="3"/>
      <c r="Q64" s="3"/>
    </row>
    <row r="65" spans="1:17" x14ac:dyDescent="0.25">
      <c r="A65" s="2" t="s">
        <v>77</v>
      </c>
      <c r="B65" s="3">
        <v>4991</v>
      </c>
      <c r="C65" s="3">
        <v>11</v>
      </c>
      <c r="D65" s="3">
        <v>574</v>
      </c>
      <c r="E65" s="3"/>
      <c r="F65" s="3"/>
      <c r="G65" s="3"/>
      <c r="H65" s="3">
        <v>88</v>
      </c>
      <c r="I65" s="3"/>
      <c r="J65" s="3"/>
      <c r="K65" s="3"/>
      <c r="L65" s="3"/>
      <c r="M65" s="3"/>
      <c r="N65" s="3"/>
      <c r="O65" s="3">
        <v>6083</v>
      </c>
      <c r="P65" s="3"/>
      <c r="Q65" s="3"/>
    </row>
    <row r="66" spans="1:17" x14ac:dyDescent="0.25">
      <c r="A66" s="2" t="s">
        <v>78</v>
      </c>
      <c r="B66" s="3">
        <v>6318</v>
      </c>
      <c r="C66" s="3">
        <v>11</v>
      </c>
      <c r="D66" s="3">
        <v>399</v>
      </c>
      <c r="E66" s="3"/>
      <c r="F66" s="3"/>
      <c r="G66" s="3"/>
      <c r="H66" s="3">
        <v>88</v>
      </c>
      <c r="I66" s="3"/>
      <c r="J66" s="3"/>
      <c r="K66" s="3"/>
      <c r="L66" s="3"/>
      <c r="M66" s="3"/>
      <c r="N66" s="3"/>
      <c r="O66" s="3">
        <v>5919</v>
      </c>
      <c r="P66" s="3"/>
      <c r="Q66" s="3"/>
    </row>
    <row r="67" spans="1:17" x14ac:dyDescent="0.25">
      <c r="A67" s="2" t="s">
        <v>79</v>
      </c>
      <c r="B67" s="3">
        <v>4860</v>
      </c>
      <c r="C67" s="3">
        <v>11</v>
      </c>
      <c r="D67" s="3">
        <v>584</v>
      </c>
      <c r="E67" s="3"/>
      <c r="F67" s="3"/>
      <c r="G67" s="3"/>
      <c r="H67" s="3">
        <v>88</v>
      </c>
      <c r="I67" s="3"/>
      <c r="J67" s="3"/>
      <c r="K67" s="3"/>
      <c r="L67" s="3"/>
      <c r="M67" s="3"/>
      <c r="N67" s="3"/>
      <c r="O67" s="3">
        <v>5311</v>
      </c>
      <c r="P67" s="3"/>
      <c r="Q67" s="3"/>
    </row>
    <row r="68" spans="1:17" x14ac:dyDescent="0.25">
      <c r="A68" s="2" t="s">
        <v>80</v>
      </c>
      <c r="B68" s="3">
        <v>5350</v>
      </c>
      <c r="C68" s="3">
        <v>11</v>
      </c>
      <c r="D68" s="3">
        <v>505</v>
      </c>
      <c r="E68" s="3"/>
      <c r="F68" s="3"/>
      <c r="G68" s="3"/>
      <c r="H68" s="3">
        <v>87</v>
      </c>
      <c r="I68" s="3"/>
      <c r="J68" s="3"/>
      <c r="K68" s="3"/>
      <c r="L68" s="3"/>
      <c r="M68" s="3"/>
      <c r="N68" s="3"/>
      <c r="O68" s="3">
        <v>5972</v>
      </c>
      <c r="P68" s="3"/>
      <c r="Q68" s="3"/>
    </row>
    <row r="69" spans="1:17" x14ac:dyDescent="0.25">
      <c r="A69" s="2" t="s">
        <v>81</v>
      </c>
      <c r="B69" s="3">
        <v>6286</v>
      </c>
      <c r="C69" s="3">
        <v>10</v>
      </c>
      <c r="D69" s="3">
        <v>477</v>
      </c>
      <c r="E69" s="3">
        <v>1</v>
      </c>
      <c r="F69" s="3">
        <v>84</v>
      </c>
      <c r="G69" s="3">
        <v>2</v>
      </c>
      <c r="H69" s="3">
        <v>88</v>
      </c>
      <c r="I69" s="3"/>
      <c r="J69" s="3"/>
      <c r="K69" s="3"/>
      <c r="L69" s="3"/>
      <c r="M69" s="3"/>
      <c r="N69" s="3"/>
      <c r="O69" s="3">
        <v>6132</v>
      </c>
      <c r="P69" s="3"/>
      <c r="Q69" s="3"/>
    </row>
    <row r="70" spans="1:17" x14ac:dyDescent="0.25">
      <c r="A70" s="2" t="s">
        <v>82</v>
      </c>
      <c r="B70" s="3">
        <v>4988</v>
      </c>
      <c r="C70" s="3">
        <v>11</v>
      </c>
      <c r="D70" s="3">
        <v>355</v>
      </c>
      <c r="E70" s="3"/>
      <c r="F70" s="3"/>
      <c r="G70" s="3"/>
      <c r="H70" s="3">
        <v>87</v>
      </c>
      <c r="I70" s="3"/>
      <c r="J70" s="3"/>
      <c r="K70" s="3"/>
      <c r="L70" s="3"/>
      <c r="M70" s="3"/>
      <c r="N70" s="3"/>
      <c r="O70" s="3">
        <v>5654</v>
      </c>
      <c r="P70" s="3"/>
      <c r="Q70" s="3"/>
    </row>
  </sheetData>
  <mergeCells count="1">
    <mergeCell ref="A15:Q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Renegade Soldier</vt:lpstr>
      <vt:lpstr>Renegade Mercenary</vt:lpstr>
      <vt:lpstr>Assassinator</vt:lpstr>
      <vt:lpstr> Bandit Chief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2016-07-31T00:24:30Z</dcterms:modified>
</cp:coreProperties>
</file>