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netpub\Gladiatus\spreadsheets\Expeditions\Germany\"/>
    </mc:Choice>
  </mc:AlternateContent>
  <bookViews>
    <workbookView xWindow="0" yWindow="0" windowWidth="28800" windowHeight="12285"/>
  </bookViews>
  <sheets>
    <sheet name="Barbarian" sheetId="4" r:id="rId1"/>
    <sheet name="Teuton Hero" sheetId="3" r:id="rId2"/>
    <sheet name="Teuton Lord" sheetId="2" r:id="rId3"/>
    <sheet name="Seidr" sheetId="1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2" l="1"/>
  <c r="E31" i="2" s="1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E33" i="2" l="1"/>
  <c r="E32" i="2"/>
  <c r="C31" i="3"/>
  <c r="E31" i="3" s="1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E33" i="3" l="1"/>
  <c r="E32" i="3"/>
  <c r="C31" i="4"/>
  <c r="E31" i="4" s="1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E33" i="4" l="1"/>
  <c r="E32" i="4"/>
  <c r="C41" i="1"/>
  <c r="E41" i="1" s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B39" i="1"/>
  <c r="B38" i="1"/>
  <c r="E43" i="1" l="1"/>
  <c r="E42" i="1" l="1"/>
</calcChain>
</file>

<file path=xl/sharedStrings.xml><?xml version="1.0" encoding="utf-8"?>
<sst xmlns="http://schemas.openxmlformats.org/spreadsheetml/2006/main" count="166" uniqueCount="60">
  <si>
    <t>Item drop rate</t>
  </si>
  <si>
    <t>Test Subject:</t>
  </si>
  <si>
    <t>Honour</t>
  </si>
  <si>
    <t>Gold</t>
  </si>
  <si>
    <t>Item drop</t>
  </si>
  <si>
    <t>Item level</t>
  </si>
  <si>
    <t>Results:</t>
  </si>
  <si>
    <t>MIN</t>
  </si>
  <si>
    <t>MAX</t>
  </si>
  <si>
    <t>Item drop %</t>
  </si>
  <si>
    <t>%=</t>
  </si>
  <si>
    <t>Without bonus</t>
  </si>
  <si>
    <t>Without pact+bonus</t>
  </si>
  <si>
    <t>Level</t>
  </si>
  <si>
    <t>Strength</t>
  </si>
  <si>
    <t>Dexterity</t>
  </si>
  <si>
    <t>Agility</t>
  </si>
  <si>
    <t>Constitution</t>
  </si>
  <si>
    <t>Charisma</t>
  </si>
  <si>
    <t>Intelligence</t>
  </si>
  <si>
    <t>Armour</t>
  </si>
  <si>
    <t>Damage Min</t>
  </si>
  <si>
    <t>Damage Max</t>
  </si>
  <si>
    <t>Fight 1</t>
  </si>
  <si>
    <t>Fight 2</t>
  </si>
  <si>
    <t>Fight 3</t>
  </si>
  <si>
    <t>Fight 4</t>
  </si>
  <si>
    <t>Fight 5</t>
  </si>
  <si>
    <t>Fight 6</t>
  </si>
  <si>
    <t>Fight 7</t>
  </si>
  <si>
    <t>Fight 8</t>
  </si>
  <si>
    <t>Fight 9</t>
  </si>
  <si>
    <t>Fight 10</t>
  </si>
  <si>
    <t>Seidr</t>
  </si>
  <si>
    <t>Fight 11</t>
  </si>
  <si>
    <t>Fight 12</t>
  </si>
  <si>
    <t>Fight 13</t>
  </si>
  <si>
    <t>Fight 14</t>
  </si>
  <si>
    <t>Fight 15</t>
  </si>
  <si>
    <t>Fight 16</t>
  </si>
  <si>
    <t>Fight 17</t>
  </si>
  <si>
    <t>Fight 18</t>
  </si>
  <si>
    <t>Fight 19</t>
  </si>
  <si>
    <t>Fight 20</t>
  </si>
  <si>
    <t>570-901</t>
  </si>
  <si>
    <t>6504-10583</t>
  </si>
  <si>
    <t>13-18</t>
  </si>
  <si>
    <t>Teuton Lord</t>
  </si>
  <si>
    <t>Teuton Hero</t>
  </si>
  <si>
    <t>Barbarian</t>
  </si>
  <si>
    <t>541-816</t>
  </si>
  <si>
    <t>5390-8283</t>
  </si>
  <si>
    <t>11-15</t>
  </si>
  <si>
    <t>5320-8193</t>
  </si>
  <si>
    <t>514-950</t>
  </si>
  <si>
    <t>Exp</t>
  </si>
  <si>
    <t>10-13</t>
  </si>
  <si>
    <t>5484-8918</t>
  </si>
  <si>
    <t>556-846</t>
  </si>
  <si>
    <t>11-13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</si>
</sst>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21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/>
    <xf numFmtId="0" fontId="0" fillId="0" borderId="2" xfId="0" applyBorder="1"/>
    <xf numFmtId="9" fontId="3" fillId="0" borderId="2" xfId="1" applyFont="1" applyBorder="1"/>
    <xf numFmtId="9" fontId="0" fillId="0" borderId="0" xfId="0" applyNumberFormat="1"/>
    <xf numFmtId="0" fontId="4" fillId="2" borderId="2" xfId="2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" fontId="0" fillId="0" borderId="0" xfId="0" applyNumberFormat="1"/>
    <xf numFmtId="0" fontId="0" fillId="0" borderId="0" xfId="0" applyNumberFormat="1"/>
    <xf numFmtId="0" fontId="4" fillId="2" borderId="2" xfId="2" applyFont="1" applyBorder="1" applyAlignment="1">
      <alignment horizontal="center" vertical="center"/>
    </xf>
    <xf numFmtId="9" fontId="3" fillId="0" borderId="2" xfId="1" applyNumberFormat="1" applyFont="1" applyBorder="1"/>
    <xf numFmtId="0" fontId="4" fillId="2" borderId="2" xfId="2" applyFont="1" applyBorder="1" applyAlignment="1">
      <alignment horizontal="center" vertical="center"/>
    </xf>
    <xf numFmtId="49" fontId="0" fillId="0" borderId="0" xfId="0" applyNumberFormat="1"/>
    <xf numFmtId="0" fontId="4" fillId="2" borderId="2" xfId="2" applyFont="1" applyBorder="1" applyAlignment="1">
      <alignment horizontal="center" vertical="center"/>
    </xf>
    <xf numFmtId="0" fontId="4" fillId="2" borderId="2" xfId="2" applyFont="1" applyBorder="1" applyAlignment="1">
      <alignment horizontal="center" vertical="center"/>
    </xf>
    <xf numFmtId="0" fontId="4" fillId="2" borderId="3" xfId="2" applyFont="1" applyBorder="1" applyAlignment="1">
      <alignment horizontal="center" vertical="center"/>
    </xf>
    <xf numFmtId="0" fontId="4" fillId="2" borderId="4" xfId="2" applyFont="1" applyBorder="1" applyAlignment="1">
      <alignment horizontal="center" vertical="center"/>
    </xf>
    <xf numFmtId="0" fontId="4" fillId="2" borderId="5" xfId="2" applyFont="1" applyBorder="1" applyAlignment="1">
      <alignment horizontal="center" vertical="center"/>
    </xf>
  </cellXfs>
  <cellStyles count="3">
    <cellStyle name="Input" xfId="2" builtinId="20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jpeg"/><Relationship Id="rId4" Type="http://schemas.openxmlformats.org/officeDocument/2006/relationships/image" Target="../media/image4.g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5.jpeg"/><Relationship Id="rId4" Type="http://schemas.openxmlformats.org/officeDocument/2006/relationships/image" Target="../media/image4.gi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6.jpeg"/><Relationship Id="rId4" Type="http://schemas.openxmlformats.org/officeDocument/2006/relationships/image" Target="../media/image4.gi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7.jpeg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9" name="Picture 8" descr="http://s2.bg.gladiatus.gameforge.com/game/8734/img/npc/2/1_15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10" name="Picture 9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11" name="Picture 10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12" name="Picture 11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6" name="Picture 5" descr="http://s2.bg.gladiatus.gameforge.com/game/8734/img/npc/2/1_16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7" name="Picture 6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8" name="Picture 7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9" name="Picture 8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6" name="Picture 5" descr="http://s2.bg.gladiatus.gameforge.com/game/8734/img/npc/2/1_17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10" name="Picture 9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11" name="Picture 10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12" name="Picture 11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6" name="Picture 5" descr="http://s2.bg.gladiatus.gameforge.com/game/8734/img/npc/2/1_14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7" name="Picture 6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8" name="Picture 7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9" name="Picture 8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workbookViewId="0">
      <selection activeCell="G35" sqref="G35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49</v>
      </c>
    </row>
    <row r="3" spans="1:16" x14ac:dyDescent="0.25">
      <c r="E3" t="s">
        <v>51</v>
      </c>
    </row>
    <row r="6" spans="1:16" x14ac:dyDescent="0.25">
      <c r="E6" s="15" t="s">
        <v>56</v>
      </c>
    </row>
    <row r="9" spans="1:16" x14ac:dyDescent="0.25">
      <c r="E9" t="s">
        <v>50</v>
      </c>
    </row>
    <row r="11" spans="1:16" x14ac:dyDescent="0.25">
      <c r="E11" s="11"/>
      <c r="F11" s="11"/>
    </row>
    <row r="13" spans="1:16" x14ac:dyDescent="0.25">
      <c r="C13" t="s">
        <v>0</v>
      </c>
      <c r="E13" s="7">
        <v>0.67</v>
      </c>
    </row>
    <row r="14" spans="1:16" x14ac:dyDescent="0.25">
      <c r="F14" s="7"/>
      <c r="G14" s="7"/>
    </row>
    <row r="15" spans="1:16" x14ac:dyDescent="0.25">
      <c r="B15" t="s">
        <v>1</v>
      </c>
      <c r="C15" s="1" t="s">
        <v>49</v>
      </c>
    </row>
    <row r="16" spans="1:16" x14ac:dyDescent="0.25">
      <c r="A16" s="12"/>
      <c r="B16" s="2" t="s">
        <v>3</v>
      </c>
      <c r="C16" s="2" t="s">
        <v>55</v>
      </c>
      <c r="D16" s="2" t="s">
        <v>2</v>
      </c>
      <c r="E16" s="2" t="s">
        <v>4</v>
      </c>
      <c r="F16" s="2" t="s">
        <v>5</v>
      </c>
      <c r="G16" s="2" t="s">
        <v>13</v>
      </c>
      <c r="H16" s="9" t="s">
        <v>14</v>
      </c>
      <c r="I16" s="9" t="s">
        <v>15</v>
      </c>
      <c r="J16" s="9" t="s">
        <v>16</v>
      </c>
      <c r="K16" s="9" t="s">
        <v>17</v>
      </c>
      <c r="L16" s="9" t="s">
        <v>18</v>
      </c>
      <c r="M16" s="9" t="s">
        <v>19</v>
      </c>
      <c r="N16" s="9" t="s">
        <v>20</v>
      </c>
      <c r="O16" s="9" t="s">
        <v>21</v>
      </c>
      <c r="P16" s="9" t="s">
        <v>22</v>
      </c>
    </row>
    <row r="17" spans="1:16" x14ac:dyDescent="0.25">
      <c r="A17" s="2" t="s">
        <v>23</v>
      </c>
      <c r="B17" s="3">
        <v>5390</v>
      </c>
      <c r="C17" s="3">
        <v>13</v>
      </c>
      <c r="D17" s="3">
        <v>816</v>
      </c>
      <c r="E17" s="3"/>
      <c r="F17" s="3"/>
      <c r="G17" s="3">
        <v>113</v>
      </c>
      <c r="H17" s="3">
        <v>293</v>
      </c>
      <c r="I17" s="3">
        <v>395</v>
      </c>
      <c r="J17" s="3">
        <v>553</v>
      </c>
      <c r="K17" s="3">
        <v>271</v>
      </c>
      <c r="L17" s="3">
        <v>355</v>
      </c>
      <c r="M17" s="3">
        <v>90</v>
      </c>
      <c r="N17" s="3">
        <v>7254</v>
      </c>
      <c r="O17" s="3">
        <v>261</v>
      </c>
      <c r="P17" s="3">
        <v>320</v>
      </c>
    </row>
    <row r="18" spans="1:16" x14ac:dyDescent="0.25">
      <c r="A18" s="2" t="s">
        <v>24</v>
      </c>
      <c r="B18" s="3">
        <v>7156</v>
      </c>
      <c r="C18" s="3">
        <v>13</v>
      </c>
      <c r="D18" s="3">
        <v>770</v>
      </c>
      <c r="E18" s="3">
        <v>1</v>
      </c>
      <c r="F18" s="3">
        <v>108</v>
      </c>
      <c r="G18" s="3">
        <v>112</v>
      </c>
      <c r="H18" s="3">
        <v>291</v>
      </c>
      <c r="I18" s="3">
        <v>392</v>
      </c>
      <c r="J18" s="3">
        <v>548</v>
      </c>
      <c r="K18" s="3">
        <v>268</v>
      </c>
      <c r="L18" s="3">
        <v>352</v>
      </c>
      <c r="M18" s="3">
        <v>89</v>
      </c>
      <c r="N18" s="3">
        <v>7715</v>
      </c>
      <c r="O18" s="3">
        <v>258</v>
      </c>
      <c r="P18" s="3">
        <v>317</v>
      </c>
    </row>
    <row r="19" spans="1:16" x14ac:dyDescent="0.25">
      <c r="A19" s="2" t="s">
        <v>25</v>
      </c>
      <c r="B19" s="3">
        <v>6309</v>
      </c>
      <c r="C19" s="3">
        <v>13</v>
      </c>
      <c r="D19" s="3">
        <v>617</v>
      </c>
      <c r="E19" s="3">
        <v>1</v>
      </c>
      <c r="F19" s="3">
        <v>104</v>
      </c>
      <c r="G19" s="3">
        <v>113</v>
      </c>
      <c r="H19" s="3">
        <v>293</v>
      </c>
      <c r="I19" s="3">
        <v>395</v>
      </c>
      <c r="J19" s="3">
        <v>553</v>
      </c>
      <c r="K19" s="3">
        <v>271</v>
      </c>
      <c r="L19" s="3">
        <v>355</v>
      </c>
      <c r="M19" s="3">
        <v>90</v>
      </c>
      <c r="N19" s="3">
        <v>8387</v>
      </c>
      <c r="O19" s="3">
        <v>261</v>
      </c>
      <c r="P19" s="3">
        <v>320</v>
      </c>
    </row>
    <row r="20" spans="1:16" x14ac:dyDescent="0.25">
      <c r="A20" s="2" t="s">
        <v>26</v>
      </c>
      <c r="B20" s="3">
        <v>5904</v>
      </c>
      <c r="C20" s="3">
        <v>10</v>
      </c>
      <c r="D20" s="3">
        <v>541</v>
      </c>
      <c r="E20" s="3">
        <v>1</v>
      </c>
      <c r="F20" s="3">
        <v>117</v>
      </c>
      <c r="G20" s="3">
        <v>113</v>
      </c>
      <c r="H20" s="3">
        <v>293</v>
      </c>
      <c r="I20" s="3">
        <v>395</v>
      </c>
      <c r="J20" s="3">
        <v>553</v>
      </c>
      <c r="K20" s="3">
        <v>271</v>
      </c>
      <c r="L20" s="3">
        <v>355</v>
      </c>
      <c r="M20" s="3">
        <v>90</v>
      </c>
      <c r="N20" s="3">
        <v>8860</v>
      </c>
      <c r="O20" s="3">
        <v>261</v>
      </c>
      <c r="P20" s="3">
        <v>320</v>
      </c>
    </row>
    <row r="21" spans="1:16" x14ac:dyDescent="0.25">
      <c r="A21" s="2" t="s">
        <v>27</v>
      </c>
      <c r="B21" s="3">
        <v>5536</v>
      </c>
      <c r="C21" s="3">
        <v>13</v>
      </c>
      <c r="D21" s="3">
        <v>801</v>
      </c>
      <c r="E21" s="3">
        <v>1</v>
      </c>
      <c r="F21" s="3">
        <v>121</v>
      </c>
      <c r="G21" s="3">
        <v>112</v>
      </c>
      <c r="H21" s="3">
        <v>291</v>
      </c>
      <c r="I21" s="3">
        <v>392</v>
      </c>
      <c r="J21" s="3">
        <v>548</v>
      </c>
      <c r="K21" s="3">
        <v>268</v>
      </c>
      <c r="L21" s="3">
        <v>352</v>
      </c>
      <c r="M21" s="3">
        <v>89</v>
      </c>
      <c r="N21" s="3">
        <v>8808</v>
      </c>
      <c r="O21" s="3">
        <v>258</v>
      </c>
      <c r="P21" s="3">
        <v>317</v>
      </c>
    </row>
    <row r="22" spans="1:16" x14ac:dyDescent="0.25">
      <c r="A22" s="2" t="s">
        <v>28</v>
      </c>
      <c r="B22" s="3">
        <v>6509</v>
      </c>
      <c r="C22" s="3">
        <v>13</v>
      </c>
      <c r="D22" s="3">
        <v>641</v>
      </c>
      <c r="E22" s="3"/>
      <c r="F22" s="3"/>
      <c r="G22" s="3">
        <v>113</v>
      </c>
      <c r="H22" s="3">
        <v>293</v>
      </c>
      <c r="I22" s="3">
        <v>395</v>
      </c>
      <c r="J22" s="3">
        <v>553</v>
      </c>
      <c r="K22" s="3">
        <v>271</v>
      </c>
      <c r="L22" s="3">
        <v>355</v>
      </c>
      <c r="M22" s="3">
        <v>90</v>
      </c>
      <c r="N22" s="3">
        <v>7751</v>
      </c>
      <c r="O22" s="3">
        <v>261</v>
      </c>
      <c r="P22" s="3">
        <v>320</v>
      </c>
    </row>
    <row r="23" spans="1:16" x14ac:dyDescent="0.25">
      <c r="A23" s="2" t="s">
        <v>29</v>
      </c>
      <c r="B23" s="3">
        <v>6496</v>
      </c>
      <c r="C23" s="3">
        <v>13</v>
      </c>
      <c r="D23" s="3">
        <v>684</v>
      </c>
      <c r="E23" s="3">
        <v>1</v>
      </c>
      <c r="F23" s="3">
        <v>108</v>
      </c>
      <c r="G23" s="3">
        <v>112</v>
      </c>
      <c r="H23" s="3">
        <v>291</v>
      </c>
      <c r="I23" s="3">
        <v>392</v>
      </c>
      <c r="J23" s="3">
        <v>548</v>
      </c>
      <c r="K23" s="3">
        <v>268</v>
      </c>
      <c r="L23" s="3">
        <v>352</v>
      </c>
      <c r="M23" s="3">
        <v>89</v>
      </c>
      <c r="N23" s="3">
        <v>8053</v>
      </c>
      <c r="O23" s="3">
        <v>258</v>
      </c>
      <c r="P23" s="3">
        <v>317</v>
      </c>
    </row>
    <row r="24" spans="1:16" x14ac:dyDescent="0.25">
      <c r="A24" s="2" t="s">
        <v>30</v>
      </c>
      <c r="B24" s="3">
        <v>7806</v>
      </c>
      <c r="C24" s="3">
        <v>11</v>
      </c>
      <c r="D24" s="3">
        <v>542</v>
      </c>
      <c r="E24" s="3">
        <v>1</v>
      </c>
      <c r="F24" s="3">
        <v>108</v>
      </c>
      <c r="G24" s="3">
        <v>112</v>
      </c>
      <c r="H24" s="3">
        <v>291</v>
      </c>
      <c r="I24" s="3">
        <v>392</v>
      </c>
      <c r="J24" s="3">
        <v>548</v>
      </c>
      <c r="K24" s="3">
        <v>268</v>
      </c>
      <c r="L24" s="3">
        <v>352</v>
      </c>
      <c r="M24" s="3">
        <v>89</v>
      </c>
      <c r="N24" s="3">
        <v>7920</v>
      </c>
      <c r="O24" s="3">
        <v>258</v>
      </c>
      <c r="P24" s="3">
        <v>317</v>
      </c>
    </row>
    <row r="25" spans="1:16" x14ac:dyDescent="0.25">
      <c r="A25" s="2" t="s">
        <v>31</v>
      </c>
      <c r="B25" s="3">
        <v>8154</v>
      </c>
      <c r="C25" s="3">
        <v>13</v>
      </c>
      <c r="D25" s="3">
        <v>574</v>
      </c>
      <c r="E25" s="3">
        <v>1</v>
      </c>
      <c r="F25" s="3">
        <v>118</v>
      </c>
      <c r="G25" s="3">
        <v>113</v>
      </c>
      <c r="H25" s="3">
        <v>293</v>
      </c>
      <c r="I25" s="3">
        <v>395</v>
      </c>
      <c r="J25" s="3">
        <v>553</v>
      </c>
      <c r="K25" s="3">
        <v>271</v>
      </c>
      <c r="L25" s="3">
        <v>355</v>
      </c>
      <c r="M25" s="3">
        <v>90</v>
      </c>
      <c r="N25" s="3">
        <v>8619</v>
      </c>
      <c r="O25" s="3">
        <v>261</v>
      </c>
      <c r="P25" s="3">
        <v>320</v>
      </c>
    </row>
    <row r="26" spans="1:16" x14ac:dyDescent="0.25">
      <c r="A26" s="2" t="s">
        <v>32</v>
      </c>
      <c r="B26" s="3">
        <v>8283</v>
      </c>
      <c r="C26" s="3">
        <v>10</v>
      </c>
      <c r="D26" s="3">
        <v>639</v>
      </c>
      <c r="E26" s="3">
        <v>1</v>
      </c>
      <c r="F26" s="3">
        <v>119</v>
      </c>
      <c r="G26" s="3">
        <v>112</v>
      </c>
      <c r="H26" s="3">
        <v>291</v>
      </c>
      <c r="I26" s="3">
        <v>392</v>
      </c>
      <c r="J26" s="3">
        <v>548</v>
      </c>
      <c r="K26" s="3">
        <v>268</v>
      </c>
      <c r="L26" s="3">
        <v>352</v>
      </c>
      <c r="M26" s="3">
        <v>89</v>
      </c>
      <c r="N26" s="3">
        <v>7678</v>
      </c>
      <c r="O26" s="3">
        <v>258</v>
      </c>
      <c r="P26" s="3">
        <v>317</v>
      </c>
    </row>
    <row r="27" spans="1:16" x14ac:dyDescent="0.25">
      <c r="A27" s="17" t="s">
        <v>6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x14ac:dyDescent="0.25">
      <c r="A28" s="4" t="s">
        <v>7</v>
      </c>
      <c r="B28" s="2">
        <f>MIN(B17:B26)</f>
        <v>5390</v>
      </c>
      <c r="C28" s="2">
        <f t="shared" ref="C28:P28" si="0">MIN(C17:C26)</f>
        <v>10</v>
      </c>
      <c r="D28" s="2">
        <f t="shared" si="0"/>
        <v>541</v>
      </c>
      <c r="E28" s="2">
        <f t="shared" si="0"/>
        <v>1</v>
      </c>
      <c r="F28" s="2">
        <f t="shared" si="0"/>
        <v>104</v>
      </c>
      <c r="G28" s="2">
        <f t="shared" si="0"/>
        <v>112</v>
      </c>
      <c r="H28" s="2">
        <f t="shared" si="0"/>
        <v>291</v>
      </c>
      <c r="I28" s="2">
        <f t="shared" si="0"/>
        <v>392</v>
      </c>
      <c r="J28" s="2">
        <f t="shared" si="0"/>
        <v>548</v>
      </c>
      <c r="K28" s="2">
        <f t="shared" si="0"/>
        <v>268</v>
      </c>
      <c r="L28" s="2">
        <f t="shared" si="0"/>
        <v>352</v>
      </c>
      <c r="M28" s="2">
        <f t="shared" si="0"/>
        <v>89</v>
      </c>
      <c r="N28" s="2">
        <f t="shared" si="0"/>
        <v>7254</v>
      </c>
      <c r="O28" s="2">
        <f t="shared" si="0"/>
        <v>258</v>
      </c>
      <c r="P28" s="2">
        <f t="shared" si="0"/>
        <v>317</v>
      </c>
    </row>
    <row r="29" spans="1:16" x14ac:dyDescent="0.25">
      <c r="A29" s="4" t="s">
        <v>8</v>
      </c>
      <c r="B29" s="2">
        <f>MAX(B17:B26)</f>
        <v>8283</v>
      </c>
      <c r="C29" s="2">
        <f t="shared" ref="C29:P29" si="1">MAX(C17:C26)</f>
        <v>13</v>
      </c>
      <c r="D29" s="2">
        <f t="shared" si="1"/>
        <v>816</v>
      </c>
      <c r="E29" s="2">
        <f t="shared" si="1"/>
        <v>1</v>
      </c>
      <c r="F29" s="2">
        <f t="shared" si="1"/>
        <v>121</v>
      </c>
      <c r="G29" s="2">
        <f t="shared" si="1"/>
        <v>113</v>
      </c>
      <c r="H29" s="2">
        <f t="shared" si="1"/>
        <v>293</v>
      </c>
      <c r="I29" s="2">
        <f t="shared" si="1"/>
        <v>395</v>
      </c>
      <c r="J29" s="2">
        <f t="shared" si="1"/>
        <v>553</v>
      </c>
      <c r="K29" s="2">
        <f t="shared" si="1"/>
        <v>271</v>
      </c>
      <c r="L29" s="2">
        <f t="shared" si="1"/>
        <v>355</v>
      </c>
      <c r="M29" s="2">
        <f t="shared" si="1"/>
        <v>90</v>
      </c>
      <c r="N29" s="2">
        <f t="shared" si="1"/>
        <v>8860</v>
      </c>
      <c r="O29" s="2">
        <f t="shared" si="1"/>
        <v>261</v>
      </c>
      <c r="P29" s="2">
        <f t="shared" si="1"/>
        <v>320</v>
      </c>
    </row>
    <row r="31" spans="1:16" x14ac:dyDescent="0.25">
      <c r="B31" s="5" t="s">
        <v>9</v>
      </c>
      <c r="C31" s="5">
        <f>COUNTIF(E17:E26,1)</f>
        <v>8</v>
      </c>
      <c r="D31" s="5" t="s">
        <v>10</v>
      </c>
      <c r="E31" s="13">
        <f>C31/10</f>
        <v>0.8</v>
      </c>
    </row>
    <row r="32" spans="1:16" x14ac:dyDescent="0.25">
      <c r="B32" s="5"/>
      <c r="C32" s="5" t="s">
        <v>11</v>
      </c>
      <c r="D32" s="5"/>
      <c r="E32" s="6">
        <f>E31/1.1</f>
        <v>0.72727272727272729</v>
      </c>
    </row>
    <row r="33" spans="2:5" x14ac:dyDescent="0.25">
      <c r="B33" s="5"/>
      <c r="C33" s="5" t="s">
        <v>12</v>
      </c>
      <c r="D33" s="5"/>
      <c r="E33" s="6">
        <f>E31/1.2</f>
        <v>0.66666666666666674</v>
      </c>
    </row>
  </sheetData>
  <mergeCells count="1">
    <mergeCell ref="A27:P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G7" sqref="G7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48</v>
      </c>
    </row>
    <row r="3" spans="1:16" x14ac:dyDescent="0.25">
      <c r="E3" t="s">
        <v>53</v>
      </c>
    </row>
    <row r="6" spans="1:16" x14ac:dyDescent="0.25">
      <c r="E6" s="15" t="s">
        <v>52</v>
      </c>
    </row>
    <row r="9" spans="1:16" x14ac:dyDescent="0.25">
      <c r="E9" t="s">
        <v>54</v>
      </c>
    </row>
    <row r="11" spans="1:16" x14ac:dyDescent="0.25">
      <c r="E11" s="11"/>
      <c r="F11" s="15"/>
    </row>
    <row r="13" spans="1:16" x14ac:dyDescent="0.25">
      <c r="C13" t="s">
        <v>0</v>
      </c>
      <c r="E13" s="7">
        <v>0.42</v>
      </c>
    </row>
    <row r="14" spans="1:16" x14ac:dyDescent="0.25">
      <c r="F14" s="7"/>
    </row>
    <row r="15" spans="1:16" x14ac:dyDescent="0.25">
      <c r="B15" t="s">
        <v>1</v>
      </c>
      <c r="C15" s="1" t="s">
        <v>48</v>
      </c>
    </row>
    <row r="16" spans="1:16" x14ac:dyDescent="0.25">
      <c r="A16" s="14"/>
      <c r="B16" s="2" t="s">
        <v>3</v>
      </c>
      <c r="C16" s="2" t="s">
        <v>55</v>
      </c>
      <c r="D16" s="2" t="s">
        <v>2</v>
      </c>
      <c r="E16" s="2" t="s">
        <v>4</v>
      </c>
      <c r="F16" s="2" t="s">
        <v>5</v>
      </c>
      <c r="G16" s="2" t="s">
        <v>13</v>
      </c>
      <c r="H16" s="9" t="s">
        <v>14</v>
      </c>
      <c r="I16" s="9" t="s">
        <v>15</v>
      </c>
      <c r="J16" s="9" t="s">
        <v>16</v>
      </c>
      <c r="K16" s="9" t="s">
        <v>17</v>
      </c>
      <c r="L16" s="9" t="s">
        <v>18</v>
      </c>
      <c r="M16" s="9" t="s">
        <v>19</v>
      </c>
      <c r="N16" s="9" t="s">
        <v>20</v>
      </c>
      <c r="O16" s="9" t="s">
        <v>21</v>
      </c>
      <c r="P16" s="9" t="s">
        <v>22</v>
      </c>
    </row>
    <row r="17" spans="1:16" x14ac:dyDescent="0.25">
      <c r="A17" s="2" t="s">
        <v>23</v>
      </c>
      <c r="B17" s="3">
        <v>6643</v>
      </c>
      <c r="C17" s="3">
        <v>13</v>
      </c>
      <c r="D17" s="3">
        <v>839</v>
      </c>
      <c r="E17" s="3">
        <v>1</v>
      </c>
      <c r="F17" s="3">
        <v>116</v>
      </c>
      <c r="G17" s="3">
        <v>114</v>
      </c>
      <c r="H17" s="3">
        <v>342</v>
      </c>
      <c r="I17" s="3">
        <v>342</v>
      </c>
      <c r="J17" s="3">
        <v>478</v>
      </c>
      <c r="K17" s="3">
        <v>342</v>
      </c>
      <c r="L17" s="3">
        <v>598</v>
      </c>
      <c r="M17" s="3">
        <v>205</v>
      </c>
      <c r="N17" s="3">
        <v>8364</v>
      </c>
      <c r="O17" s="3">
        <v>228</v>
      </c>
      <c r="P17" s="3">
        <v>280</v>
      </c>
    </row>
    <row r="18" spans="1:16" x14ac:dyDescent="0.25">
      <c r="A18" s="2" t="s">
        <v>24</v>
      </c>
      <c r="B18" s="3">
        <v>7803</v>
      </c>
      <c r="C18" s="3">
        <v>13</v>
      </c>
      <c r="D18" s="3">
        <v>630</v>
      </c>
      <c r="E18" s="3"/>
      <c r="F18" s="3"/>
      <c r="G18" s="3">
        <v>116</v>
      </c>
      <c r="H18" s="3">
        <v>348</v>
      </c>
      <c r="I18" s="3">
        <v>348</v>
      </c>
      <c r="J18" s="3">
        <v>487</v>
      </c>
      <c r="K18" s="3">
        <v>348</v>
      </c>
      <c r="L18" s="3">
        <v>609</v>
      </c>
      <c r="M18" s="3">
        <v>208</v>
      </c>
      <c r="N18" s="3">
        <v>7703</v>
      </c>
      <c r="O18" s="3">
        <v>232</v>
      </c>
      <c r="P18" s="3">
        <v>285</v>
      </c>
    </row>
    <row r="19" spans="1:16" x14ac:dyDescent="0.25">
      <c r="A19" s="2" t="s">
        <v>25</v>
      </c>
      <c r="B19" s="3">
        <v>6981</v>
      </c>
      <c r="C19" s="3">
        <v>13</v>
      </c>
      <c r="D19" s="3">
        <v>565</v>
      </c>
      <c r="E19" s="3"/>
      <c r="F19" s="3"/>
      <c r="G19" s="3">
        <v>113</v>
      </c>
      <c r="H19" s="3">
        <v>339</v>
      </c>
      <c r="I19" s="3">
        <v>339</v>
      </c>
      <c r="J19" s="3">
        <v>474</v>
      </c>
      <c r="K19" s="3">
        <v>339</v>
      </c>
      <c r="L19" s="3">
        <v>593</v>
      </c>
      <c r="M19" s="3">
        <v>203</v>
      </c>
      <c r="N19" s="3">
        <v>8308</v>
      </c>
      <c r="O19" s="3">
        <v>226</v>
      </c>
      <c r="P19" s="3">
        <v>277</v>
      </c>
    </row>
    <row r="20" spans="1:16" x14ac:dyDescent="0.25">
      <c r="A20" s="2" t="s">
        <v>26</v>
      </c>
      <c r="B20" s="3">
        <v>5320</v>
      </c>
      <c r="C20" s="3">
        <v>11</v>
      </c>
      <c r="D20" s="3">
        <v>514</v>
      </c>
      <c r="E20" s="3">
        <v>1</v>
      </c>
      <c r="F20" s="3">
        <v>120</v>
      </c>
      <c r="G20" s="3">
        <v>113</v>
      </c>
      <c r="H20" s="3">
        <v>339</v>
      </c>
      <c r="I20" s="3">
        <v>339</v>
      </c>
      <c r="J20" s="3">
        <v>474</v>
      </c>
      <c r="K20" s="3">
        <v>339</v>
      </c>
      <c r="L20" s="3">
        <v>593</v>
      </c>
      <c r="M20" s="3">
        <v>203</v>
      </c>
      <c r="N20" s="3">
        <v>8291</v>
      </c>
      <c r="O20" s="3">
        <v>226</v>
      </c>
      <c r="P20" s="3">
        <v>277</v>
      </c>
    </row>
    <row r="21" spans="1:16" x14ac:dyDescent="0.25">
      <c r="A21" s="2" t="s">
        <v>27</v>
      </c>
      <c r="B21" s="3">
        <v>5733</v>
      </c>
      <c r="C21" s="3">
        <v>13</v>
      </c>
      <c r="D21" s="3">
        <v>640</v>
      </c>
      <c r="E21" s="3"/>
      <c r="F21" s="3"/>
      <c r="G21" s="3">
        <v>116</v>
      </c>
      <c r="H21" s="3">
        <v>348</v>
      </c>
      <c r="I21" s="3">
        <v>348</v>
      </c>
      <c r="J21" s="3">
        <v>487</v>
      </c>
      <c r="K21" s="3">
        <v>348</v>
      </c>
      <c r="L21" s="3">
        <v>609</v>
      </c>
      <c r="M21" s="3">
        <v>208</v>
      </c>
      <c r="N21" s="3">
        <v>7500</v>
      </c>
      <c r="O21" s="3">
        <v>232</v>
      </c>
      <c r="P21" s="3">
        <v>285</v>
      </c>
    </row>
    <row r="22" spans="1:16" x14ac:dyDescent="0.25">
      <c r="A22" s="2" t="s">
        <v>28</v>
      </c>
      <c r="B22" s="3">
        <v>8193</v>
      </c>
      <c r="C22" s="3">
        <v>11</v>
      </c>
      <c r="D22" s="3">
        <v>524</v>
      </c>
      <c r="E22" s="3">
        <v>1</v>
      </c>
      <c r="F22" s="3">
        <v>119</v>
      </c>
      <c r="G22" s="3">
        <v>114</v>
      </c>
      <c r="H22" s="3">
        <v>342</v>
      </c>
      <c r="I22" s="3">
        <v>342</v>
      </c>
      <c r="J22" s="3">
        <v>478</v>
      </c>
      <c r="K22" s="3">
        <v>342</v>
      </c>
      <c r="L22" s="3">
        <v>598</v>
      </c>
      <c r="M22" s="3">
        <v>205</v>
      </c>
      <c r="N22" s="3">
        <v>7747</v>
      </c>
      <c r="O22" s="3">
        <v>228</v>
      </c>
      <c r="P22" s="3">
        <v>280</v>
      </c>
    </row>
    <row r="23" spans="1:16" x14ac:dyDescent="0.25">
      <c r="A23" s="2" t="s">
        <v>29</v>
      </c>
      <c r="B23" s="3">
        <v>5935</v>
      </c>
      <c r="C23" s="3">
        <v>11</v>
      </c>
      <c r="D23" s="3">
        <v>764</v>
      </c>
      <c r="E23" s="3">
        <v>1</v>
      </c>
      <c r="F23" s="3">
        <v>106</v>
      </c>
      <c r="G23" s="3">
        <v>114</v>
      </c>
      <c r="H23" s="3">
        <v>342</v>
      </c>
      <c r="I23" s="3">
        <v>342</v>
      </c>
      <c r="J23" s="3">
        <v>478</v>
      </c>
      <c r="K23" s="3">
        <v>342</v>
      </c>
      <c r="L23" s="3">
        <v>598</v>
      </c>
      <c r="M23" s="3">
        <v>205</v>
      </c>
      <c r="N23" s="3">
        <v>7903</v>
      </c>
      <c r="O23" s="3">
        <v>228</v>
      </c>
      <c r="P23" s="3">
        <v>280</v>
      </c>
    </row>
    <row r="24" spans="1:16" x14ac:dyDescent="0.25">
      <c r="A24" s="2" t="s">
        <v>30</v>
      </c>
      <c r="B24" s="3">
        <v>8138</v>
      </c>
      <c r="C24" s="3">
        <v>11</v>
      </c>
      <c r="D24" s="3">
        <v>672</v>
      </c>
      <c r="E24" s="3"/>
      <c r="F24" s="3"/>
      <c r="G24" s="3">
        <v>114</v>
      </c>
      <c r="H24" s="3">
        <v>342</v>
      </c>
      <c r="I24" s="3">
        <v>342</v>
      </c>
      <c r="J24" s="3">
        <v>478</v>
      </c>
      <c r="K24" s="3">
        <v>342</v>
      </c>
      <c r="L24" s="3">
        <v>598</v>
      </c>
      <c r="M24" s="3">
        <v>205</v>
      </c>
      <c r="N24" s="3">
        <v>8878</v>
      </c>
      <c r="O24" s="3">
        <v>228</v>
      </c>
      <c r="P24" s="3">
        <v>280</v>
      </c>
    </row>
    <row r="25" spans="1:16" x14ac:dyDescent="0.25">
      <c r="A25" s="2" t="s">
        <v>31</v>
      </c>
      <c r="B25" s="3">
        <v>5844</v>
      </c>
      <c r="C25" s="3">
        <v>13</v>
      </c>
      <c r="D25" s="3">
        <v>622</v>
      </c>
      <c r="E25" s="3"/>
      <c r="F25" s="3"/>
      <c r="G25" s="3">
        <v>114</v>
      </c>
      <c r="H25" s="3">
        <v>342</v>
      </c>
      <c r="I25" s="3">
        <v>342</v>
      </c>
      <c r="J25" s="3">
        <v>478</v>
      </c>
      <c r="K25" s="3">
        <v>342</v>
      </c>
      <c r="L25" s="3">
        <v>598</v>
      </c>
      <c r="M25" s="3">
        <v>205</v>
      </c>
      <c r="N25" s="3">
        <v>8073</v>
      </c>
      <c r="O25" s="3">
        <v>228</v>
      </c>
      <c r="P25" s="3">
        <v>280</v>
      </c>
    </row>
    <row r="26" spans="1:16" x14ac:dyDescent="0.25">
      <c r="A26" s="2" t="s">
        <v>32</v>
      </c>
      <c r="B26" s="3">
        <v>7272</v>
      </c>
      <c r="C26" s="3">
        <v>15</v>
      </c>
      <c r="D26" s="3">
        <v>950</v>
      </c>
      <c r="E26" s="3">
        <v>1</v>
      </c>
      <c r="F26" s="3">
        <v>109</v>
      </c>
      <c r="G26" s="3">
        <v>115</v>
      </c>
      <c r="H26" s="3">
        <v>345</v>
      </c>
      <c r="I26" s="3">
        <v>345</v>
      </c>
      <c r="J26" s="3">
        <v>483</v>
      </c>
      <c r="K26" s="3">
        <v>345</v>
      </c>
      <c r="L26" s="3">
        <v>603</v>
      </c>
      <c r="M26" s="3">
        <v>207</v>
      </c>
      <c r="N26" s="3">
        <v>7378</v>
      </c>
      <c r="O26" s="3">
        <v>230</v>
      </c>
      <c r="P26" s="3">
        <v>282</v>
      </c>
    </row>
    <row r="27" spans="1:16" x14ac:dyDescent="0.25">
      <c r="A27" s="18" t="s">
        <v>6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0"/>
    </row>
    <row r="28" spans="1:16" x14ac:dyDescent="0.25">
      <c r="A28" s="4" t="s">
        <v>7</v>
      </c>
      <c r="B28" s="2">
        <f>MIN(B17:B26)</f>
        <v>5320</v>
      </c>
      <c r="C28" s="2">
        <f t="shared" ref="C28:P28" si="0">MIN(C17:C26)</f>
        <v>11</v>
      </c>
      <c r="D28" s="2">
        <f t="shared" si="0"/>
        <v>514</v>
      </c>
      <c r="E28" s="2">
        <f t="shared" si="0"/>
        <v>1</v>
      </c>
      <c r="F28" s="2">
        <f t="shared" si="0"/>
        <v>106</v>
      </c>
      <c r="G28" s="2">
        <f t="shared" si="0"/>
        <v>113</v>
      </c>
      <c r="H28" s="2">
        <f t="shared" si="0"/>
        <v>339</v>
      </c>
      <c r="I28" s="2">
        <f t="shared" si="0"/>
        <v>339</v>
      </c>
      <c r="J28" s="2">
        <f t="shared" si="0"/>
        <v>474</v>
      </c>
      <c r="K28" s="2">
        <f t="shared" si="0"/>
        <v>339</v>
      </c>
      <c r="L28" s="2">
        <f t="shared" si="0"/>
        <v>593</v>
      </c>
      <c r="M28" s="2">
        <f t="shared" si="0"/>
        <v>203</v>
      </c>
      <c r="N28" s="2">
        <f t="shared" si="0"/>
        <v>7378</v>
      </c>
      <c r="O28" s="2">
        <f t="shared" si="0"/>
        <v>226</v>
      </c>
      <c r="P28" s="2">
        <f t="shared" si="0"/>
        <v>277</v>
      </c>
    </row>
    <row r="29" spans="1:16" x14ac:dyDescent="0.25">
      <c r="A29" s="4" t="s">
        <v>8</v>
      </c>
      <c r="B29" s="2">
        <f>MAX(B17:B26)</f>
        <v>8193</v>
      </c>
      <c r="C29" s="2">
        <f t="shared" ref="C29:P29" si="1">MAX(C17:C26)</f>
        <v>15</v>
      </c>
      <c r="D29" s="2">
        <f t="shared" si="1"/>
        <v>950</v>
      </c>
      <c r="E29" s="2">
        <f t="shared" si="1"/>
        <v>1</v>
      </c>
      <c r="F29" s="2">
        <f t="shared" si="1"/>
        <v>120</v>
      </c>
      <c r="G29" s="2">
        <f t="shared" si="1"/>
        <v>116</v>
      </c>
      <c r="H29" s="2">
        <f t="shared" si="1"/>
        <v>348</v>
      </c>
      <c r="I29" s="2">
        <f t="shared" si="1"/>
        <v>348</v>
      </c>
      <c r="J29" s="2">
        <f t="shared" si="1"/>
        <v>487</v>
      </c>
      <c r="K29" s="2">
        <f t="shared" si="1"/>
        <v>348</v>
      </c>
      <c r="L29" s="2">
        <f t="shared" si="1"/>
        <v>609</v>
      </c>
      <c r="M29" s="2">
        <f t="shared" si="1"/>
        <v>208</v>
      </c>
      <c r="N29" s="2">
        <f t="shared" si="1"/>
        <v>8878</v>
      </c>
      <c r="O29" s="2">
        <f t="shared" si="1"/>
        <v>232</v>
      </c>
      <c r="P29" s="2">
        <f t="shared" si="1"/>
        <v>285</v>
      </c>
    </row>
    <row r="31" spans="1:16" x14ac:dyDescent="0.25">
      <c r="B31" s="5" t="s">
        <v>9</v>
      </c>
      <c r="C31" s="5">
        <f>COUNTIF(E17:E26,1)</f>
        <v>5</v>
      </c>
      <c r="D31" s="5" t="s">
        <v>10</v>
      </c>
      <c r="E31" s="13">
        <f>C31/10</f>
        <v>0.5</v>
      </c>
    </row>
    <row r="32" spans="1:16" x14ac:dyDescent="0.25">
      <c r="B32" s="5"/>
      <c r="C32" s="5" t="s">
        <v>11</v>
      </c>
      <c r="D32" s="5"/>
      <c r="E32" s="6">
        <f>E31/1.1</f>
        <v>0.45454545454545453</v>
      </c>
    </row>
    <row r="33" spans="2:5" x14ac:dyDescent="0.25">
      <c r="B33" s="5"/>
      <c r="C33" s="5" t="s">
        <v>12</v>
      </c>
      <c r="D33" s="5"/>
      <c r="E33" s="6">
        <f>E31/1.2</f>
        <v>0.41666666666666669</v>
      </c>
    </row>
  </sheetData>
  <mergeCells count="1">
    <mergeCell ref="A27:P2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E8" sqref="E8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47</v>
      </c>
    </row>
    <row r="3" spans="1:16" x14ac:dyDescent="0.25">
      <c r="E3" t="s">
        <v>57</v>
      </c>
    </row>
    <row r="6" spans="1:16" x14ac:dyDescent="0.25">
      <c r="E6" s="15" t="s">
        <v>59</v>
      </c>
    </row>
    <row r="9" spans="1:16" x14ac:dyDescent="0.25">
      <c r="E9" t="s">
        <v>58</v>
      </c>
    </row>
    <row r="10" spans="1:16" x14ac:dyDescent="0.25">
      <c r="E10" s="10"/>
    </row>
    <row r="13" spans="1:16" x14ac:dyDescent="0.25">
      <c r="C13" t="s">
        <v>0</v>
      </c>
      <c r="E13" s="7">
        <v>0.42</v>
      </c>
    </row>
    <row r="15" spans="1:16" x14ac:dyDescent="0.25">
      <c r="B15" t="s">
        <v>1</v>
      </c>
      <c r="C15" s="1" t="s">
        <v>47</v>
      </c>
    </row>
    <row r="16" spans="1:16" x14ac:dyDescent="0.25">
      <c r="A16" s="16"/>
      <c r="B16" s="2" t="s">
        <v>3</v>
      </c>
      <c r="C16" s="2" t="s">
        <v>55</v>
      </c>
      <c r="D16" s="2" t="s">
        <v>2</v>
      </c>
      <c r="E16" s="2" t="s">
        <v>4</v>
      </c>
      <c r="F16" s="2" t="s">
        <v>5</v>
      </c>
      <c r="G16" s="2" t="s">
        <v>13</v>
      </c>
      <c r="H16" s="9" t="s">
        <v>14</v>
      </c>
      <c r="I16" s="9" t="s">
        <v>15</v>
      </c>
      <c r="J16" s="9" t="s">
        <v>16</v>
      </c>
      <c r="K16" s="9" t="s">
        <v>17</v>
      </c>
      <c r="L16" s="9" t="s">
        <v>18</v>
      </c>
      <c r="M16" s="9" t="s">
        <v>19</v>
      </c>
      <c r="N16" s="9" t="s">
        <v>20</v>
      </c>
      <c r="O16" s="9" t="s">
        <v>21</v>
      </c>
      <c r="P16" s="9" t="s">
        <v>22</v>
      </c>
    </row>
    <row r="17" spans="1:16" x14ac:dyDescent="0.25">
      <c r="A17" s="2" t="s">
        <v>23</v>
      </c>
      <c r="B17" s="3">
        <v>8695</v>
      </c>
      <c r="C17" s="3">
        <v>13</v>
      </c>
      <c r="D17" s="3">
        <v>839</v>
      </c>
      <c r="E17" s="3"/>
      <c r="F17" s="3"/>
      <c r="G17" s="3">
        <v>117</v>
      </c>
      <c r="H17" s="3">
        <v>351</v>
      </c>
      <c r="I17" s="3">
        <v>468</v>
      </c>
      <c r="J17" s="3">
        <v>819</v>
      </c>
      <c r="K17" s="3">
        <v>280</v>
      </c>
      <c r="L17" s="3">
        <v>778</v>
      </c>
      <c r="M17" s="3">
        <v>304</v>
      </c>
      <c r="N17" s="3">
        <v>8398</v>
      </c>
      <c r="O17" s="3">
        <v>270</v>
      </c>
      <c r="P17" s="3">
        <v>331</v>
      </c>
    </row>
    <row r="18" spans="1:16" x14ac:dyDescent="0.25">
      <c r="A18" s="2" t="s">
        <v>24</v>
      </c>
      <c r="B18" s="3">
        <v>8343</v>
      </c>
      <c r="C18" s="3">
        <v>13</v>
      </c>
      <c r="D18" s="3">
        <v>572</v>
      </c>
      <c r="E18" s="3"/>
      <c r="F18" s="3"/>
      <c r="G18" s="3">
        <v>114</v>
      </c>
      <c r="H18" s="3">
        <v>342</v>
      </c>
      <c r="I18" s="3">
        <v>456</v>
      </c>
      <c r="J18" s="3">
        <v>798</v>
      </c>
      <c r="K18" s="3">
        <v>273</v>
      </c>
      <c r="L18" s="3">
        <v>758</v>
      </c>
      <c r="M18" s="3">
        <v>296</v>
      </c>
      <c r="N18" s="3">
        <v>8280</v>
      </c>
      <c r="O18" s="3">
        <v>263</v>
      </c>
      <c r="P18" s="3">
        <v>323</v>
      </c>
    </row>
    <row r="19" spans="1:16" x14ac:dyDescent="0.25">
      <c r="A19" s="2" t="s">
        <v>25</v>
      </c>
      <c r="B19" s="3">
        <v>6303</v>
      </c>
      <c r="C19" s="3">
        <v>13</v>
      </c>
      <c r="D19" s="3">
        <v>556</v>
      </c>
      <c r="E19" s="3">
        <v>1</v>
      </c>
      <c r="F19" s="3">
        <v>107</v>
      </c>
      <c r="G19" s="3">
        <v>116</v>
      </c>
      <c r="H19" s="3">
        <v>348</v>
      </c>
      <c r="I19" s="3">
        <v>464</v>
      </c>
      <c r="J19" s="3">
        <v>812</v>
      </c>
      <c r="K19" s="3">
        <v>278</v>
      </c>
      <c r="L19" s="3">
        <v>771</v>
      </c>
      <c r="M19" s="3">
        <v>301</v>
      </c>
      <c r="N19" s="3">
        <v>9190</v>
      </c>
      <c r="O19" s="3">
        <v>276</v>
      </c>
      <c r="P19" s="3">
        <v>328</v>
      </c>
    </row>
    <row r="20" spans="1:16" x14ac:dyDescent="0.25">
      <c r="A20" s="2" t="s">
        <v>26</v>
      </c>
      <c r="B20" s="3">
        <v>5768</v>
      </c>
      <c r="C20" s="3">
        <v>11</v>
      </c>
      <c r="D20" s="3">
        <v>779</v>
      </c>
      <c r="E20" s="3">
        <v>1</v>
      </c>
      <c r="F20" s="3">
        <v>116</v>
      </c>
      <c r="G20" s="3">
        <v>114</v>
      </c>
      <c r="H20" s="3">
        <v>342</v>
      </c>
      <c r="I20" s="3">
        <v>456</v>
      </c>
      <c r="J20" s="3">
        <v>798</v>
      </c>
      <c r="K20" s="3">
        <v>273</v>
      </c>
      <c r="L20" s="3">
        <v>758</v>
      </c>
      <c r="M20" s="3">
        <v>296</v>
      </c>
      <c r="N20" s="3">
        <v>8701</v>
      </c>
      <c r="O20" s="3">
        <v>263</v>
      </c>
      <c r="P20" s="3">
        <v>323</v>
      </c>
    </row>
    <row r="21" spans="1:16" x14ac:dyDescent="0.25">
      <c r="A21" s="2" t="s">
        <v>27</v>
      </c>
      <c r="B21" s="3">
        <v>8918</v>
      </c>
      <c r="C21" s="3">
        <v>13</v>
      </c>
      <c r="D21" s="3">
        <v>591</v>
      </c>
      <c r="E21" s="3">
        <v>1</v>
      </c>
      <c r="F21" s="3">
        <v>114</v>
      </c>
      <c r="G21" s="3">
        <v>117</v>
      </c>
      <c r="H21" s="3">
        <v>351</v>
      </c>
      <c r="I21" s="3">
        <v>468</v>
      </c>
      <c r="J21" s="3">
        <v>819</v>
      </c>
      <c r="K21" s="3">
        <v>280</v>
      </c>
      <c r="L21" s="3">
        <v>778</v>
      </c>
      <c r="M21" s="3">
        <v>304</v>
      </c>
      <c r="N21" s="3">
        <v>8988</v>
      </c>
      <c r="O21" s="3">
        <v>270</v>
      </c>
      <c r="P21" s="3">
        <v>331</v>
      </c>
    </row>
    <row r="22" spans="1:16" x14ac:dyDescent="0.25">
      <c r="A22" s="2" t="s">
        <v>28</v>
      </c>
      <c r="B22" s="3">
        <v>6983</v>
      </c>
      <c r="C22" s="3">
        <v>13</v>
      </c>
      <c r="D22" s="3">
        <v>569</v>
      </c>
      <c r="E22" s="3"/>
      <c r="F22" s="3"/>
      <c r="G22" s="3">
        <v>117</v>
      </c>
      <c r="H22" s="3">
        <v>351</v>
      </c>
      <c r="I22" s="3">
        <v>468</v>
      </c>
      <c r="J22" s="3">
        <v>819</v>
      </c>
      <c r="K22" s="3">
        <v>280</v>
      </c>
      <c r="L22" s="3">
        <v>778</v>
      </c>
      <c r="M22" s="3">
        <v>304</v>
      </c>
      <c r="N22" s="3">
        <v>8564</v>
      </c>
      <c r="O22" s="3">
        <v>270</v>
      </c>
      <c r="P22" s="3">
        <v>331</v>
      </c>
    </row>
    <row r="23" spans="1:16" x14ac:dyDescent="0.25">
      <c r="A23" s="2" t="s">
        <v>29</v>
      </c>
      <c r="B23" s="3">
        <v>7933</v>
      </c>
      <c r="C23" s="3">
        <v>11</v>
      </c>
      <c r="D23" s="3">
        <v>620</v>
      </c>
      <c r="E23" s="3"/>
      <c r="F23" s="3"/>
      <c r="G23" s="3">
        <v>116</v>
      </c>
      <c r="H23" s="3">
        <v>348</v>
      </c>
      <c r="I23" s="3">
        <v>464</v>
      </c>
      <c r="J23" s="3">
        <v>812</v>
      </c>
      <c r="K23" s="3">
        <v>278</v>
      </c>
      <c r="L23" s="3">
        <v>771</v>
      </c>
      <c r="M23" s="3">
        <v>301</v>
      </c>
      <c r="N23" s="3">
        <v>9234</v>
      </c>
      <c r="O23" s="3">
        <v>276</v>
      </c>
      <c r="P23" s="3">
        <v>328</v>
      </c>
    </row>
    <row r="24" spans="1:16" x14ac:dyDescent="0.25">
      <c r="A24" s="2" t="s">
        <v>30</v>
      </c>
      <c r="B24" s="3">
        <v>7141</v>
      </c>
      <c r="C24" s="3">
        <v>13</v>
      </c>
      <c r="D24" s="3">
        <v>820</v>
      </c>
      <c r="E24" s="3">
        <v>1</v>
      </c>
      <c r="F24" s="3">
        <v>120</v>
      </c>
      <c r="G24" s="3">
        <v>115</v>
      </c>
      <c r="H24" s="3">
        <v>345</v>
      </c>
      <c r="I24" s="3">
        <v>460</v>
      </c>
      <c r="J24" s="3">
        <v>805</v>
      </c>
      <c r="K24" s="3">
        <v>276</v>
      </c>
      <c r="L24" s="3">
        <v>764</v>
      </c>
      <c r="M24" s="3">
        <v>299</v>
      </c>
      <c r="N24" s="3">
        <v>9025</v>
      </c>
      <c r="O24" s="3">
        <v>265</v>
      </c>
      <c r="P24" s="3">
        <v>326</v>
      </c>
    </row>
    <row r="25" spans="1:16" x14ac:dyDescent="0.25">
      <c r="A25" s="2" t="s">
        <v>31</v>
      </c>
      <c r="B25" s="3">
        <v>5484</v>
      </c>
      <c r="C25" s="3">
        <v>13</v>
      </c>
      <c r="D25" s="3">
        <v>584</v>
      </c>
      <c r="E25" s="3"/>
      <c r="F25" s="3"/>
      <c r="G25" s="3">
        <v>116</v>
      </c>
      <c r="H25" s="3">
        <v>348</v>
      </c>
      <c r="I25" s="3">
        <v>464</v>
      </c>
      <c r="J25" s="3">
        <v>812</v>
      </c>
      <c r="K25" s="3">
        <v>278</v>
      </c>
      <c r="L25" s="3">
        <v>771</v>
      </c>
      <c r="M25" s="3">
        <v>301</v>
      </c>
      <c r="N25" s="3">
        <v>10113</v>
      </c>
      <c r="O25" s="3">
        <v>276</v>
      </c>
      <c r="P25" s="3">
        <v>328</v>
      </c>
    </row>
    <row r="26" spans="1:16" x14ac:dyDescent="0.25">
      <c r="A26" s="2" t="s">
        <v>32</v>
      </c>
      <c r="B26" s="3">
        <v>8600</v>
      </c>
      <c r="C26" s="3">
        <v>13</v>
      </c>
      <c r="D26" s="3">
        <v>846</v>
      </c>
      <c r="E26" s="3">
        <v>1</v>
      </c>
      <c r="F26" s="3">
        <v>110</v>
      </c>
      <c r="G26" s="3">
        <v>115</v>
      </c>
      <c r="H26" s="3">
        <v>345</v>
      </c>
      <c r="I26" s="3">
        <v>460</v>
      </c>
      <c r="J26" s="3">
        <v>805</v>
      </c>
      <c r="K26" s="3">
        <v>276</v>
      </c>
      <c r="L26" s="3">
        <v>764</v>
      </c>
      <c r="M26" s="3">
        <v>299</v>
      </c>
      <c r="N26" s="3">
        <v>8742</v>
      </c>
      <c r="O26" s="3">
        <v>265</v>
      </c>
      <c r="P26" s="3">
        <v>326</v>
      </c>
    </row>
    <row r="27" spans="1:16" x14ac:dyDescent="0.25">
      <c r="A27" s="17" t="s">
        <v>6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x14ac:dyDescent="0.25">
      <c r="A28" s="4" t="s">
        <v>7</v>
      </c>
      <c r="B28" s="2">
        <f>MIN(B17:B26)</f>
        <v>5484</v>
      </c>
      <c r="C28" s="2">
        <f t="shared" ref="C28:P28" si="0">MIN(C17:C26)</f>
        <v>11</v>
      </c>
      <c r="D28" s="2">
        <f t="shared" si="0"/>
        <v>556</v>
      </c>
      <c r="E28" s="2">
        <f t="shared" si="0"/>
        <v>1</v>
      </c>
      <c r="F28" s="2">
        <f t="shared" si="0"/>
        <v>107</v>
      </c>
      <c r="G28" s="2">
        <f t="shared" si="0"/>
        <v>114</v>
      </c>
      <c r="H28" s="2">
        <f t="shared" si="0"/>
        <v>342</v>
      </c>
      <c r="I28" s="2">
        <f t="shared" si="0"/>
        <v>456</v>
      </c>
      <c r="J28" s="2">
        <f t="shared" si="0"/>
        <v>798</v>
      </c>
      <c r="K28" s="2">
        <f t="shared" si="0"/>
        <v>273</v>
      </c>
      <c r="L28" s="2">
        <f t="shared" si="0"/>
        <v>758</v>
      </c>
      <c r="M28" s="2">
        <f t="shared" si="0"/>
        <v>296</v>
      </c>
      <c r="N28" s="2">
        <f t="shared" si="0"/>
        <v>8280</v>
      </c>
      <c r="O28" s="2">
        <f t="shared" si="0"/>
        <v>263</v>
      </c>
      <c r="P28" s="2">
        <f t="shared" si="0"/>
        <v>323</v>
      </c>
    </row>
    <row r="29" spans="1:16" x14ac:dyDescent="0.25">
      <c r="A29" s="4" t="s">
        <v>8</v>
      </c>
      <c r="B29" s="2">
        <f>MAX(B17:B26)</f>
        <v>8918</v>
      </c>
      <c r="C29" s="2">
        <f t="shared" ref="C29:P29" si="1">MAX(C17:C26)</f>
        <v>13</v>
      </c>
      <c r="D29" s="2">
        <f t="shared" si="1"/>
        <v>846</v>
      </c>
      <c r="E29" s="2">
        <f t="shared" si="1"/>
        <v>1</v>
      </c>
      <c r="F29" s="2">
        <f t="shared" si="1"/>
        <v>120</v>
      </c>
      <c r="G29" s="2">
        <f t="shared" si="1"/>
        <v>117</v>
      </c>
      <c r="H29" s="2">
        <f t="shared" si="1"/>
        <v>351</v>
      </c>
      <c r="I29" s="2">
        <f t="shared" si="1"/>
        <v>468</v>
      </c>
      <c r="J29" s="2">
        <f t="shared" si="1"/>
        <v>819</v>
      </c>
      <c r="K29" s="2">
        <f t="shared" si="1"/>
        <v>280</v>
      </c>
      <c r="L29" s="2">
        <f t="shared" si="1"/>
        <v>778</v>
      </c>
      <c r="M29" s="2">
        <f t="shared" si="1"/>
        <v>304</v>
      </c>
      <c r="N29" s="2">
        <f t="shared" si="1"/>
        <v>10113</v>
      </c>
      <c r="O29" s="2">
        <f t="shared" si="1"/>
        <v>276</v>
      </c>
      <c r="P29" s="2">
        <f t="shared" si="1"/>
        <v>331</v>
      </c>
    </row>
    <row r="31" spans="1:16" x14ac:dyDescent="0.25">
      <c r="B31" s="5" t="s">
        <v>9</v>
      </c>
      <c r="C31" s="5">
        <f>COUNTIF(E17:E26,1)</f>
        <v>5</v>
      </c>
      <c r="D31" s="5" t="s">
        <v>10</v>
      </c>
      <c r="E31" s="13">
        <f>C31/10</f>
        <v>0.5</v>
      </c>
    </row>
    <row r="32" spans="1:16" x14ac:dyDescent="0.25">
      <c r="B32" s="5"/>
      <c r="C32" s="5" t="s">
        <v>11</v>
      </c>
      <c r="D32" s="5"/>
      <c r="E32" s="6">
        <f>E31/1.1</f>
        <v>0.45454545454545453</v>
      </c>
    </row>
    <row r="33" spans="2:5" x14ac:dyDescent="0.25">
      <c r="B33" s="5"/>
      <c r="C33" s="5" t="s">
        <v>12</v>
      </c>
      <c r="D33" s="5"/>
      <c r="E33" s="6">
        <f>E31/1.2</f>
        <v>0.41666666666666669</v>
      </c>
    </row>
  </sheetData>
  <mergeCells count="1">
    <mergeCell ref="A27:P2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workbookViewId="0">
      <selection activeCell="B17" sqref="B17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10.7109375" bestFit="1" customWidth="1"/>
    <col min="6" max="6" width="10" bestFit="1" customWidth="1"/>
    <col min="11" max="11" width="12" bestFit="1" customWidth="1"/>
    <col min="13" max="13" width="11.570312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33</v>
      </c>
    </row>
    <row r="3" spans="1:16" x14ac:dyDescent="0.25">
      <c r="E3" t="s">
        <v>45</v>
      </c>
    </row>
    <row r="6" spans="1:16" x14ac:dyDescent="0.25">
      <c r="E6" t="s">
        <v>46</v>
      </c>
    </row>
    <row r="9" spans="1:16" x14ac:dyDescent="0.25">
      <c r="E9" t="s">
        <v>44</v>
      </c>
    </row>
    <row r="13" spans="1:16" x14ac:dyDescent="0.25">
      <c r="C13" t="s">
        <v>0</v>
      </c>
      <c r="E13" s="7">
        <v>0.33</v>
      </c>
    </row>
    <row r="15" spans="1:16" x14ac:dyDescent="0.25">
      <c r="B15" t="s">
        <v>1</v>
      </c>
      <c r="C15" s="1" t="s">
        <v>33</v>
      </c>
    </row>
    <row r="16" spans="1:16" x14ac:dyDescent="0.25">
      <c r="A16" s="8"/>
      <c r="B16" s="2" t="s">
        <v>3</v>
      </c>
      <c r="C16" s="2" t="s">
        <v>55</v>
      </c>
      <c r="D16" s="2" t="s">
        <v>2</v>
      </c>
      <c r="E16" s="2" t="s">
        <v>4</v>
      </c>
      <c r="F16" s="2" t="s">
        <v>5</v>
      </c>
      <c r="G16" s="2" t="s">
        <v>13</v>
      </c>
      <c r="H16" s="9" t="s">
        <v>14</v>
      </c>
      <c r="I16" s="9" t="s">
        <v>15</v>
      </c>
      <c r="J16" s="9" t="s">
        <v>16</v>
      </c>
      <c r="K16" s="9" t="s">
        <v>17</v>
      </c>
      <c r="L16" s="9" t="s">
        <v>18</v>
      </c>
      <c r="M16" s="9" t="s">
        <v>19</v>
      </c>
      <c r="N16" s="9" t="s">
        <v>20</v>
      </c>
      <c r="O16" s="9" t="s">
        <v>21</v>
      </c>
      <c r="P16" s="9" t="s">
        <v>22</v>
      </c>
    </row>
    <row r="17" spans="1:16" x14ac:dyDescent="0.25">
      <c r="A17" s="2" t="s">
        <v>23</v>
      </c>
      <c r="B17" s="3">
        <v>6590</v>
      </c>
      <c r="C17" s="3">
        <v>18</v>
      </c>
      <c r="D17" s="3">
        <v>821</v>
      </c>
      <c r="E17" s="3">
        <v>1</v>
      </c>
      <c r="F17" s="3">
        <v>109</v>
      </c>
      <c r="G17" s="3">
        <v>117</v>
      </c>
      <c r="H17" s="3">
        <v>351</v>
      </c>
      <c r="I17" s="3">
        <v>672</v>
      </c>
      <c r="J17" s="3">
        <v>1146</v>
      </c>
      <c r="K17" s="3">
        <v>327</v>
      </c>
      <c r="L17" s="3">
        <v>859</v>
      </c>
      <c r="M17" s="3">
        <v>397</v>
      </c>
      <c r="N17" s="3">
        <v>8990</v>
      </c>
      <c r="O17" s="3">
        <v>396</v>
      </c>
      <c r="P17" s="3">
        <v>486</v>
      </c>
    </row>
    <row r="18" spans="1:16" x14ac:dyDescent="0.25">
      <c r="A18" s="2" t="s">
        <v>24</v>
      </c>
      <c r="B18" s="3">
        <v>9404</v>
      </c>
      <c r="C18" s="3">
        <v>14</v>
      </c>
      <c r="D18" s="3">
        <v>642</v>
      </c>
      <c r="E18" s="3"/>
      <c r="F18" s="3"/>
      <c r="G18" s="3">
        <v>117</v>
      </c>
      <c r="H18" s="3">
        <v>351</v>
      </c>
      <c r="I18" s="3">
        <v>672</v>
      </c>
      <c r="J18" s="3">
        <v>1146</v>
      </c>
      <c r="K18" s="3">
        <v>327</v>
      </c>
      <c r="L18" s="3">
        <v>859</v>
      </c>
      <c r="M18" s="3">
        <v>397</v>
      </c>
      <c r="N18" s="3">
        <v>8796</v>
      </c>
      <c r="O18" s="3">
        <v>396</v>
      </c>
      <c r="P18" s="3">
        <v>486</v>
      </c>
    </row>
    <row r="19" spans="1:16" x14ac:dyDescent="0.25">
      <c r="A19" s="2" t="s">
        <v>25</v>
      </c>
      <c r="B19" s="3">
        <v>9284</v>
      </c>
      <c r="C19" s="3">
        <v>15</v>
      </c>
      <c r="D19" s="3">
        <v>619</v>
      </c>
      <c r="E19" s="3">
        <v>1</v>
      </c>
      <c r="F19" s="3">
        <v>121</v>
      </c>
      <c r="G19" s="3">
        <v>118</v>
      </c>
      <c r="H19" s="3">
        <v>354</v>
      </c>
      <c r="I19" s="3">
        <v>678</v>
      </c>
      <c r="J19" s="3">
        <v>1156</v>
      </c>
      <c r="K19" s="3">
        <v>330</v>
      </c>
      <c r="L19" s="3">
        <v>867</v>
      </c>
      <c r="M19" s="3">
        <v>401</v>
      </c>
      <c r="N19" s="3">
        <v>10175</v>
      </c>
      <c r="O19" s="3">
        <v>399</v>
      </c>
      <c r="P19" s="3">
        <v>490</v>
      </c>
    </row>
    <row r="20" spans="1:16" x14ac:dyDescent="0.25">
      <c r="A20" s="2" t="s">
        <v>26</v>
      </c>
      <c r="B20" s="3">
        <v>10150</v>
      </c>
      <c r="C20" s="3">
        <v>15</v>
      </c>
      <c r="D20" s="3">
        <v>881</v>
      </c>
      <c r="E20" s="3"/>
      <c r="F20" s="3"/>
      <c r="G20" s="3">
        <v>117</v>
      </c>
      <c r="H20" s="3">
        <v>351</v>
      </c>
      <c r="I20" s="3">
        <v>672</v>
      </c>
      <c r="J20" s="3">
        <v>1146</v>
      </c>
      <c r="K20" s="3">
        <v>327</v>
      </c>
      <c r="L20" s="3">
        <v>859</v>
      </c>
      <c r="M20" s="3">
        <v>397</v>
      </c>
      <c r="N20" s="3">
        <v>9849</v>
      </c>
      <c r="O20" s="3">
        <v>396</v>
      </c>
      <c r="P20" s="3">
        <v>486</v>
      </c>
    </row>
    <row r="21" spans="1:16" x14ac:dyDescent="0.25">
      <c r="A21" s="2" t="s">
        <v>27</v>
      </c>
      <c r="B21" s="3">
        <v>9023</v>
      </c>
      <c r="C21" s="3">
        <v>14</v>
      </c>
      <c r="D21" s="3">
        <v>657</v>
      </c>
      <c r="E21" s="3"/>
      <c r="F21" s="3"/>
      <c r="G21" s="3">
        <v>116</v>
      </c>
      <c r="H21" s="3">
        <v>348</v>
      </c>
      <c r="I21" s="3">
        <v>667</v>
      </c>
      <c r="J21" s="3">
        <v>1136</v>
      </c>
      <c r="K21" s="3">
        <v>324</v>
      </c>
      <c r="L21" s="3">
        <v>852</v>
      </c>
      <c r="M21" s="3">
        <v>394</v>
      </c>
      <c r="N21" s="3">
        <v>9487</v>
      </c>
      <c r="O21" s="3">
        <v>393</v>
      </c>
      <c r="P21" s="3">
        <v>482</v>
      </c>
    </row>
    <row r="22" spans="1:16" x14ac:dyDescent="0.25">
      <c r="A22" s="2" t="s">
        <v>28</v>
      </c>
      <c r="B22" s="3">
        <v>7138</v>
      </c>
      <c r="C22" s="3">
        <v>15</v>
      </c>
      <c r="D22" s="3">
        <v>672</v>
      </c>
      <c r="E22" s="3"/>
      <c r="F22" s="3"/>
      <c r="G22" s="3">
        <v>116</v>
      </c>
      <c r="H22" s="3">
        <v>348</v>
      </c>
      <c r="I22" s="3">
        <v>667</v>
      </c>
      <c r="J22" s="3">
        <v>1136</v>
      </c>
      <c r="K22" s="3">
        <v>324</v>
      </c>
      <c r="L22" s="3">
        <v>852</v>
      </c>
      <c r="M22" s="3">
        <v>394</v>
      </c>
      <c r="N22" s="3">
        <v>9840</v>
      </c>
      <c r="O22" s="3">
        <v>393</v>
      </c>
      <c r="P22" s="3">
        <v>482</v>
      </c>
    </row>
    <row r="23" spans="1:16" x14ac:dyDescent="0.25">
      <c r="A23" s="2" t="s">
        <v>29</v>
      </c>
      <c r="B23" s="3">
        <v>9338</v>
      </c>
      <c r="C23" s="3">
        <v>15</v>
      </c>
      <c r="D23" s="3">
        <v>779</v>
      </c>
      <c r="E23" s="3">
        <v>1</v>
      </c>
      <c r="F23" s="3">
        <v>116</v>
      </c>
      <c r="G23" s="3">
        <v>116</v>
      </c>
      <c r="H23" s="3">
        <v>348</v>
      </c>
      <c r="I23" s="3">
        <v>667</v>
      </c>
      <c r="J23" s="3">
        <v>1136</v>
      </c>
      <c r="K23" s="3">
        <v>324</v>
      </c>
      <c r="L23" s="3">
        <v>852</v>
      </c>
      <c r="M23" s="3">
        <v>394</v>
      </c>
      <c r="N23" s="3">
        <v>9965</v>
      </c>
      <c r="O23" s="3">
        <v>393</v>
      </c>
      <c r="P23" s="3">
        <v>482</v>
      </c>
    </row>
    <row r="24" spans="1:16" x14ac:dyDescent="0.25">
      <c r="A24" s="2" t="s">
        <v>30</v>
      </c>
      <c r="B24" s="3">
        <v>6504</v>
      </c>
      <c r="C24" s="3">
        <v>15</v>
      </c>
      <c r="D24" s="3">
        <v>636</v>
      </c>
      <c r="E24" s="3"/>
      <c r="F24" s="3"/>
      <c r="G24" s="3">
        <v>116</v>
      </c>
      <c r="H24" s="3">
        <v>348</v>
      </c>
      <c r="I24" s="3">
        <v>667</v>
      </c>
      <c r="J24" s="3">
        <v>1136</v>
      </c>
      <c r="K24" s="3">
        <v>324</v>
      </c>
      <c r="L24" s="3">
        <v>852</v>
      </c>
      <c r="M24" s="3">
        <v>394</v>
      </c>
      <c r="N24" s="3">
        <v>8890</v>
      </c>
      <c r="O24" s="3">
        <v>393</v>
      </c>
      <c r="P24" s="3">
        <v>482</v>
      </c>
    </row>
    <row r="25" spans="1:16" x14ac:dyDescent="0.25">
      <c r="A25" s="2" t="s">
        <v>31</v>
      </c>
      <c r="B25" s="3">
        <v>7553</v>
      </c>
      <c r="C25" s="3">
        <v>13</v>
      </c>
      <c r="D25" s="3">
        <v>744</v>
      </c>
      <c r="E25" s="3"/>
      <c r="F25" s="3"/>
      <c r="G25" s="3">
        <v>116</v>
      </c>
      <c r="H25" s="3">
        <v>348</v>
      </c>
      <c r="I25" s="3">
        <v>667</v>
      </c>
      <c r="J25" s="3">
        <v>1136</v>
      </c>
      <c r="K25" s="3">
        <v>324</v>
      </c>
      <c r="L25" s="3">
        <v>852</v>
      </c>
      <c r="M25" s="3">
        <v>394</v>
      </c>
      <c r="N25" s="3">
        <v>9660</v>
      </c>
      <c r="O25" s="3">
        <v>393</v>
      </c>
      <c r="P25" s="3">
        <v>482</v>
      </c>
    </row>
    <row r="26" spans="1:16" x14ac:dyDescent="0.25">
      <c r="A26" s="2" t="s">
        <v>32</v>
      </c>
      <c r="B26" s="3">
        <v>7274</v>
      </c>
      <c r="C26" s="3">
        <v>14</v>
      </c>
      <c r="D26" s="3">
        <v>577</v>
      </c>
      <c r="E26" s="3">
        <v>1</v>
      </c>
      <c r="F26" s="3">
        <v>114</v>
      </c>
      <c r="G26" s="3">
        <v>118</v>
      </c>
      <c r="H26" s="3">
        <v>354</v>
      </c>
      <c r="I26" s="3">
        <v>678</v>
      </c>
      <c r="J26" s="3">
        <v>1156</v>
      </c>
      <c r="K26" s="3">
        <v>330</v>
      </c>
      <c r="L26" s="3">
        <v>867</v>
      </c>
      <c r="M26" s="3">
        <v>401</v>
      </c>
      <c r="N26" s="3">
        <v>8416</v>
      </c>
      <c r="O26" s="3">
        <v>399</v>
      </c>
      <c r="P26" s="3">
        <v>490</v>
      </c>
    </row>
    <row r="27" spans="1:16" x14ac:dyDescent="0.25">
      <c r="A27" s="2" t="s">
        <v>34</v>
      </c>
      <c r="B27" s="3">
        <v>9706</v>
      </c>
      <c r="C27" s="3">
        <v>15</v>
      </c>
      <c r="D27" s="3">
        <v>570</v>
      </c>
      <c r="E27" s="3">
        <v>1</v>
      </c>
      <c r="F27" s="3">
        <v>112</v>
      </c>
      <c r="G27" s="3">
        <v>116</v>
      </c>
      <c r="H27" s="3">
        <v>348</v>
      </c>
      <c r="I27" s="3">
        <v>667</v>
      </c>
      <c r="J27" s="3">
        <v>1136</v>
      </c>
      <c r="K27" s="3">
        <v>324</v>
      </c>
      <c r="L27" s="3">
        <v>852</v>
      </c>
      <c r="M27" s="3">
        <v>394</v>
      </c>
      <c r="N27" s="3">
        <v>9721</v>
      </c>
      <c r="O27" s="3">
        <v>393</v>
      </c>
      <c r="P27" s="3">
        <v>482</v>
      </c>
    </row>
    <row r="28" spans="1:16" x14ac:dyDescent="0.25">
      <c r="A28" s="2" t="s">
        <v>35</v>
      </c>
      <c r="B28" s="3">
        <v>8224</v>
      </c>
      <c r="C28" s="3">
        <v>13</v>
      </c>
      <c r="D28" s="3">
        <v>871</v>
      </c>
      <c r="E28" s="3"/>
      <c r="F28" s="3"/>
      <c r="G28" s="3">
        <v>117</v>
      </c>
      <c r="H28" s="3">
        <v>351</v>
      </c>
      <c r="I28" s="3">
        <v>672</v>
      </c>
      <c r="J28" s="3">
        <v>1146</v>
      </c>
      <c r="K28" s="3">
        <v>327</v>
      </c>
      <c r="L28" s="3">
        <v>859</v>
      </c>
      <c r="M28" s="3">
        <v>397</v>
      </c>
      <c r="N28" s="3">
        <v>9327</v>
      </c>
      <c r="O28" s="3">
        <v>396</v>
      </c>
      <c r="P28" s="3">
        <v>486</v>
      </c>
    </row>
    <row r="29" spans="1:16" x14ac:dyDescent="0.25">
      <c r="A29" s="2" t="s">
        <v>36</v>
      </c>
      <c r="B29" s="3">
        <v>7570</v>
      </c>
      <c r="C29" s="3">
        <v>13</v>
      </c>
      <c r="D29" s="3">
        <v>766</v>
      </c>
      <c r="E29" s="3">
        <v>1</v>
      </c>
      <c r="F29" s="3">
        <v>109</v>
      </c>
      <c r="G29" s="3">
        <v>117</v>
      </c>
      <c r="H29" s="3">
        <v>351</v>
      </c>
      <c r="I29" s="3">
        <v>672</v>
      </c>
      <c r="J29" s="3">
        <v>1146</v>
      </c>
      <c r="K29" s="3">
        <v>327</v>
      </c>
      <c r="L29" s="3">
        <v>859</v>
      </c>
      <c r="M29" s="3">
        <v>397</v>
      </c>
      <c r="N29" s="3">
        <v>9936</v>
      </c>
      <c r="O29" s="3">
        <v>396</v>
      </c>
      <c r="P29" s="3">
        <v>486</v>
      </c>
    </row>
    <row r="30" spans="1:16" x14ac:dyDescent="0.25">
      <c r="A30" s="2" t="s">
        <v>37</v>
      </c>
      <c r="B30" s="3">
        <v>6591</v>
      </c>
      <c r="C30" s="3">
        <v>15</v>
      </c>
      <c r="D30" s="3">
        <v>729</v>
      </c>
      <c r="E30" s="3"/>
      <c r="F30" s="3"/>
      <c r="G30" s="3">
        <v>118</v>
      </c>
      <c r="H30" s="3">
        <v>354</v>
      </c>
      <c r="I30" s="3">
        <v>678</v>
      </c>
      <c r="J30" s="3">
        <v>1156</v>
      </c>
      <c r="K30" s="3">
        <v>330</v>
      </c>
      <c r="L30" s="3">
        <v>867</v>
      </c>
      <c r="M30" s="3">
        <v>401</v>
      </c>
      <c r="N30" s="3">
        <v>9581</v>
      </c>
      <c r="O30" s="3">
        <v>399</v>
      </c>
      <c r="P30" s="3">
        <v>490</v>
      </c>
    </row>
    <row r="31" spans="1:16" x14ac:dyDescent="0.25">
      <c r="A31" s="2" t="s">
        <v>38</v>
      </c>
      <c r="B31" s="3">
        <v>10064</v>
      </c>
      <c r="C31" s="3">
        <v>14</v>
      </c>
      <c r="D31" s="3">
        <v>901</v>
      </c>
      <c r="E31" s="3"/>
      <c r="F31" s="3"/>
      <c r="G31" s="3">
        <v>118</v>
      </c>
      <c r="H31" s="3">
        <v>354</v>
      </c>
      <c r="I31" s="3">
        <v>678</v>
      </c>
      <c r="J31" s="3">
        <v>1156</v>
      </c>
      <c r="K31" s="3">
        <v>330</v>
      </c>
      <c r="L31" s="3">
        <v>867</v>
      </c>
      <c r="M31" s="3">
        <v>401</v>
      </c>
      <c r="N31" s="3">
        <v>9911</v>
      </c>
      <c r="O31" s="3">
        <v>399</v>
      </c>
      <c r="P31" s="3">
        <v>490</v>
      </c>
    </row>
    <row r="32" spans="1:16" x14ac:dyDescent="0.25">
      <c r="A32" s="2" t="s">
        <v>39</v>
      </c>
      <c r="B32" s="3">
        <v>6846</v>
      </c>
      <c r="C32" s="3">
        <v>15</v>
      </c>
      <c r="D32" s="3">
        <v>596</v>
      </c>
      <c r="E32" s="3">
        <v>1</v>
      </c>
      <c r="F32" s="3">
        <v>113</v>
      </c>
      <c r="G32" s="3">
        <v>116</v>
      </c>
      <c r="H32" s="3">
        <v>348</v>
      </c>
      <c r="I32" s="3">
        <v>667</v>
      </c>
      <c r="J32" s="3">
        <v>1136</v>
      </c>
      <c r="K32" s="3">
        <v>324</v>
      </c>
      <c r="L32" s="3">
        <v>852</v>
      </c>
      <c r="M32" s="3">
        <v>394</v>
      </c>
      <c r="N32" s="3">
        <v>8760</v>
      </c>
      <c r="O32" s="3">
        <v>393</v>
      </c>
      <c r="P32" s="3">
        <v>482</v>
      </c>
    </row>
    <row r="33" spans="1:16" x14ac:dyDescent="0.25">
      <c r="A33" s="2" t="s">
        <v>40</v>
      </c>
      <c r="B33" s="3">
        <v>7786</v>
      </c>
      <c r="C33" s="3">
        <v>14</v>
      </c>
      <c r="D33" s="3">
        <v>606</v>
      </c>
      <c r="E33" s="3"/>
      <c r="F33" s="3"/>
      <c r="G33" s="3">
        <v>118</v>
      </c>
      <c r="H33" s="3">
        <v>354</v>
      </c>
      <c r="I33" s="3">
        <v>678</v>
      </c>
      <c r="J33" s="3">
        <v>1156</v>
      </c>
      <c r="K33" s="3">
        <v>330</v>
      </c>
      <c r="L33" s="3">
        <v>867</v>
      </c>
      <c r="M33" s="3">
        <v>401</v>
      </c>
      <c r="N33" s="3">
        <v>8321</v>
      </c>
      <c r="O33" s="3">
        <v>399</v>
      </c>
      <c r="P33" s="3">
        <v>490</v>
      </c>
    </row>
    <row r="34" spans="1:16" x14ac:dyDescent="0.25">
      <c r="A34" s="2" t="s">
        <v>41</v>
      </c>
      <c r="B34" s="3">
        <v>10583</v>
      </c>
      <c r="C34" s="3">
        <v>15</v>
      </c>
      <c r="D34" s="3">
        <v>580</v>
      </c>
      <c r="E34" s="3"/>
      <c r="F34" s="3"/>
      <c r="G34" s="3">
        <v>116</v>
      </c>
      <c r="H34" s="3">
        <v>348</v>
      </c>
      <c r="I34" s="3">
        <v>667</v>
      </c>
      <c r="J34" s="3">
        <v>1136</v>
      </c>
      <c r="K34" s="3">
        <v>324</v>
      </c>
      <c r="L34" s="3">
        <v>852</v>
      </c>
      <c r="M34" s="3">
        <v>394</v>
      </c>
      <c r="N34" s="3">
        <v>8760</v>
      </c>
      <c r="O34" s="3">
        <v>393</v>
      </c>
      <c r="P34" s="3">
        <v>482</v>
      </c>
    </row>
    <row r="35" spans="1:16" x14ac:dyDescent="0.25">
      <c r="A35" s="2" t="s">
        <v>42</v>
      </c>
      <c r="B35" s="3">
        <v>8743</v>
      </c>
      <c r="C35" s="3">
        <v>13</v>
      </c>
      <c r="D35" s="3">
        <v>584</v>
      </c>
      <c r="E35" s="3">
        <v>1</v>
      </c>
      <c r="F35" s="3">
        <v>115</v>
      </c>
      <c r="G35" s="3">
        <v>116</v>
      </c>
      <c r="H35" s="3">
        <v>348</v>
      </c>
      <c r="I35" s="3">
        <v>667</v>
      </c>
      <c r="J35" s="3">
        <v>1136</v>
      </c>
      <c r="K35" s="3">
        <v>324</v>
      </c>
      <c r="L35" s="3">
        <v>852</v>
      </c>
      <c r="M35" s="3">
        <v>394</v>
      </c>
      <c r="N35" s="3">
        <v>8617</v>
      </c>
      <c r="O35" s="3">
        <v>393</v>
      </c>
      <c r="P35" s="3">
        <v>482</v>
      </c>
    </row>
    <row r="36" spans="1:16" x14ac:dyDescent="0.25">
      <c r="A36" s="2" t="s">
        <v>43</v>
      </c>
      <c r="B36" s="3">
        <v>6639</v>
      </c>
      <c r="C36" s="3">
        <v>13</v>
      </c>
      <c r="D36" s="3">
        <v>820</v>
      </c>
      <c r="E36" s="3"/>
      <c r="F36" s="3"/>
      <c r="G36" s="3">
        <v>118</v>
      </c>
      <c r="H36" s="3">
        <v>354</v>
      </c>
      <c r="I36" s="3">
        <v>678</v>
      </c>
      <c r="J36" s="3">
        <v>1156</v>
      </c>
      <c r="K36" s="3">
        <v>330</v>
      </c>
      <c r="L36" s="3">
        <v>867</v>
      </c>
      <c r="M36" s="3">
        <v>401</v>
      </c>
      <c r="N36" s="3">
        <v>9548</v>
      </c>
      <c r="O36" s="3">
        <v>399</v>
      </c>
      <c r="P36" s="3">
        <v>490</v>
      </c>
    </row>
    <row r="37" spans="1:16" x14ac:dyDescent="0.25">
      <c r="A37" s="17" t="s">
        <v>6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x14ac:dyDescent="0.25">
      <c r="A38" s="4" t="s">
        <v>7</v>
      </c>
      <c r="B38" s="2">
        <f>MIN(B17:B36)</f>
        <v>6504</v>
      </c>
      <c r="C38" s="2">
        <f t="shared" ref="C38:P38" si="0">MIN(C17:C36)</f>
        <v>13</v>
      </c>
      <c r="D38" s="2">
        <f t="shared" si="0"/>
        <v>570</v>
      </c>
      <c r="E38" s="2">
        <f t="shared" si="0"/>
        <v>1</v>
      </c>
      <c r="F38" s="2">
        <f t="shared" si="0"/>
        <v>109</v>
      </c>
      <c r="G38" s="2">
        <f t="shared" si="0"/>
        <v>116</v>
      </c>
      <c r="H38" s="2">
        <f t="shared" si="0"/>
        <v>348</v>
      </c>
      <c r="I38" s="2">
        <f t="shared" si="0"/>
        <v>667</v>
      </c>
      <c r="J38" s="2">
        <f t="shared" si="0"/>
        <v>1136</v>
      </c>
      <c r="K38" s="2">
        <f t="shared" si="0"/>
        <v>324</v>
      </c>
      <c r="L38" s="2">
        <f t="shared" si="0"/>
        <v>852</v>
      </c>
      <c r="M38" s="2">
        <f t="shared" si="0"/>
        <v>394</v>
      </c>
      <c r="N38" s="2">
        <f t="shared" si="0"/>
        <v>8321</v>
      </c>
      <c r="O38" s="2">
        <f t="shared" si="0"/>
        <v>393</v>
      </c>
      <c r="P38" s="2">
        <f t="shared" si="0"/>
        <v>482</v>
      </c>
    </row>
    <row r="39" spans="1:16" x14ac:dyDescent="0.25">
      <c r="A39" s="4" t="s">
        <v>8</v>
      </c>
      <c r="B39" s="2">
        <f>MAX(B17:B36)</f>
        <v>10583</v>
      </c>
      <c r="C39" s="2">
        <f t="shared" ref="C39:P39" si="1">MAX(C17:C36)</f>
        <v>18</v>
      </c>
      <c r="D39" s="2">
        <f t="shared" si="1"/>
        <v>901</v>
      </c>
      <c r="E39" s="2">
        <f t="shared" si="1"/>
        <v>1</v>
      </c>
      <c r="F39" s="2">
        <f t="shared" si="1"/>
        <v>121</v>
      </c>
      <c r="G39" s="2">
        <f t="shared" si="1"/>
        <v>118</v>
      </c>
      <c r="H39" s="2">
        <f t="shared" si="1"/>
        <v>354</v>
      </c>
      <c r="I39" s="2">
        <f t="shared" si="1"/>
        <v>678</v>
      </c>
      <c r="J39" s="2">
        <f t="shared" si="1"/>
        <v>1156</v>
      </c>
      <c r="K39" s="2">
        <f t="shared" si="1"/>
        <v>330</v>
      </c>
      <c r="L39" s="2">
        <f t="shared" si="1"/>
        <v>867</v>
      </c>
      <c r="M39" s="2">
        <f t="shared" si="1"/>
        <v>401</v>
      </c>
      <c r="N39" s="2">
        <f t="shared" si="1"/>
        <v>10175</v>
      </c>
      <c r="O39" s="2">
        <f t="shared" si="1"/>
        <v>399</v>
      </c>
      <c r="P39" s="2">
        <f t="shared" si="1"/>
        <v>490</v>
      </c>
    </row>
    <row r="41" spans="1:16" x14ac:dyDescent="0.25">
      <c r="B41" s="5" t="s">
        <v>9</v>
      </c>
      <c r="C41" s="5">
        <f>COUNTIF(E17:E36,1)</f>
        <v>8</v>
      </c>
      <c r="D41" s="5" t="s">
        <v>10</v>
      </c>
      <c r="E41" s="6">
        <f>C41/20</f>
        <v>0.4</v>
      </c>
    </row>
    <row r="42" spans="1:16" x14ac:dyDescent="0.25">
      <c r="B42" s="5"/>
      <c r="C42" s="5" t="s">
        <v>11</v>
      </c>
      <c r="D42" s="5"/>
      <c r="E42" s="6">
        <f>E41/1.1</f>
        <v>0.36363636363636365</v>
      </c>
    </row>
    <row r="43" spans="1:16" x14ac:dyDescent="0.25">
      <c r="B43" s="5"/>
      <c r="C43" s="5" t="s">
        <v>12</v>
      </c>
      <c r="D43" s="5"/>
      <c r="E43" s="6">
        <f>E41/1.2</f>
        <v>0.33333333333333337</v>
      </c>
    </row>
  </sheetData>
  <mergeCells count="1">
    <mergeCell ref="A37:P3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Barbarian</vt:lpstr>
      <vt:lpstr>Teuton Hero</vt:lpstr>
      <vt:lpstr>Teuton Lord</vt:lpstr>
      <vt:lpstr>Seidr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Djongov</dc:creator>
  <cp:lastModifiedBy>Mashina</cp:lastModifiedBy>
  <dcterms:created xsi:type="dcterms:W3CDTF">2016-06-13T15:57:03Z</dcterms:created>
  <dcterms:modified xsi:type="dcterms:W3CDTF">2016-06-19T10:37:15Z</dcterms:modified>
</cp:coreProperties>
</file>