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netpub\Gladiatus\spreadsheets\Expeditions\Germany\"/>
    </mc:Choice>
  </mc:AlternateContent>
  <bookViews>
    <workbookView xWindow="0" yWindow="0" windowWidth="28800" windowHeight="12285"/>
  </bookViews>
  <sheets>
    <sheet name="Giant Wild Boar" sheetId="4" r:id="rId1"/>
    <sheet name="Swamp Lord" sheetId="3" r:id="rId2"/>
    <sheet name="Swamp Spirit" sheetId="2" r:id="rId3"/>
    <sheet name="Werebear" sheetId="1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C31" i="1"/>
  <c r="E31" i="1" s="1"/>
  <c r="B29" i="1"/>
  <c r="B28" i="1"/>
  <c r="C31" i="4" l="1"/>
  <c r="E31" i="4" s="1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E33" i="4" l="1"/>
  <c r="E32" i="4"/>
  <c r="C31" i="3"/>
  <c r="E31" i="3" s="1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C31" i="2"/>
  <c r="E31" i="2" s="1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E33" i="1"/>
  <c r="E32" i="3" l="1"/>
  <c r="E33" i="3"/>
  <c r="E32" i="2"/>
  <c r="E33" i="2"/>
  <c r="E32" i="1"/>
</calcChain>
</file>

<file path=xl/sharedStrings.xml><?xml version="1.0" encoding="utf-8"?>
<sst xmlns="http://schemas.openxmlformats.org/spreadsheetml/2006/main" count="156" uniqueCount="48">
  <si>
    <t>Item drop rate</t>
  </si>
  <si>
    <t>Test Subject:</t>
  </si>
  <si>
    <t>Honour</t>
  </si>
  <si>
    <t>Gold</t>
  </si>
  <si>
    <t>Item drop</t>
  </si>
  <si>
    <t>Item level</t>
  </si>
  <si>
    <t>Results:</t>
  </si>
  <si>
    <t>MIN</t>
  </si>
  <si>
    <t>MAX</t>
  </si>
  <si>
    <t>Item drop %</t>
  </si>
  <si>
    <t>%=</t>
  </si>
  <si>
    <t>Without bonus</t>
  </si>
  <si>
    <t>Without pact+bonus</t>
  </si>
  <si>
    <t>Level</t>
  </si>
  <si>
    <t>Strength</t>
  </si>
  <si>
    <t>Dexterity</t>
  </si>
  <si>
    <t>Agility</t>
  </si>
  <si>
    <t>Constitution</t>
  </si>
  <si>
    <t>Charisma</t>
  </si>
  <si>
    <t>Intelligence</t>
  </si>
  <si>
    <t>Armour</t>
  </si>
  <si>
    <t>Damage Min</t>
  </si>
  <si>
    <t>Damage Max</t>
  </si>
  <si>
    <t>Fight 1</t>
  </si>
  <si>
    <t>Fight 2</t>
  </si>
  <si>
    <t>Fight 3</t>
  </si>
  <si>
    <t>Fight 4</t>
  </si>
  <si>
    <t>Fight 5</t>
  </si>
  <si>
    <t>Fight 6</t>
  </si>
  <si>
    <t>Fight 7</t>
  </si>
  <si>
    <t>Fight 8</t>
  </si>
  <si>
    <t>Fight 9</t>
  </si>
  <si>
    <t>Fight 10</t>
  </si>
  <si>
    <t>Exp</t>
  </si>
  <si>
    <t>Giant Wild Boar</t>
  </si>
  <si>
    <t>Swamp Lord</t>
  </si>
  <si>
    <t>Swamp Spirit</t>
  </si>
  <si>
    <t>Werebear</t>
  </si>
  <si>
    <t>2091-2924</t>
  </si>
  <si>
    <t>5-6</t>
  </si>
  <si>
    <t>215-302</t>
  </si>
  <si>
    <t>1911-3224</t>
  </si>
  <si>
    <t>204-317</t>
  </si>
  <si>
    <t>2049-3225</t>
  </si>
  <si>
    <t>210-330</t>
  </si>
  <si>
    <t>6-8</t>
  </si>
  <si>
    <t>221-334</t>
  </si>
  <si>
    <t>2583-4173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</si>
</sst>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18">
    <xf numFmtId="0" fontId="0" fillId="0" borderId="0" xfId="0"/>
    <xf numFmtId="0" fontId="3" fillId="0" borderId="0" xfId="0" applyFont="1"/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/>
    <xf numFmtId="0" fontId="0" fillId="0" borderId="2" xfId="0" applyBorder="1"/>
    <xf numFmtId="9" fontId="3" fillId="0" borderId="2" xfId="1" applyFont="1" applyBorder="1"/>
    <xf numFmtId="9" fontId="0" fillId="0" borderId="0" xfId="0" applyNumberFormat="1"/>
    <xf numFmtId="0" fontId="4" fillId="2" borderId="2" xfId="2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0" xfId="0" applyNumberFormat="1"/>
    <xf numFmtId="0" fontId="4" fillId="2" borderId="2" xfId="2" applyFont="1" applyBorder="1" applyAlignment="1">
      <alignment horizontal="center" vertical="center"/>
    </xf>
    <xf numFmtId="49" fontId="0" fillId="0" borderId="0" xfId="0" applyNumberFormat="1"/>
    <xf numFmtId="0" fontId="5" fillId="0" borderId="0" xfId="0" applyFont="1"/>
    <xf numFmtId="0" fontId="4" fillId="2" borderId="3" xfId="2" applyFont="1" applyBorder="1" applyAlignment="1">
      <alignment horizontal="center" vertical="center"/>
    </xf>
    <xf numFmtId="0" fontId="4" fillId="2" borderId="4" xfId="2" applyFont="1" applyBorder="1" applyAlignment="1">
      <alignment horizontal="center" vertical="center"/>
    </xf>
    <xf numFmtId="0" fontId="4" fillId="2" borderId="5" xfId="2" applyFont="1" applyBorder="1" applyAlignment="1">
      <alignment horizontal="center" vertical="center"/>
    </xf>
    <xf numFmtId="0" fontId="4" fillId="2" borderId="2" xfId="2" applyFont="1" applyBorder="1" applyAlignment="1">
      <alignment horizontal="center" vertical="center"/>
    </xf>
  </cellXfs>
  <cellStyles count="3">
    <cellStyle name="Input" xfId="2" builtinId="20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gif"/><Relationship Id="rId1" Type="http://schemas.openxmlformats.org/officeDocument/2006/relationships/image" Target="../media/image1.gif"/><Relationship Id="rId4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9" name="Picture 8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10" name="Picture 9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11" name="Picture 10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6" name="Picture 5" descr="Giant Wild Boar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6" name="Picture 5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7" name="Picture 6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8" name="Picture 7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9" name="Picture 8" descr="Swamp Lord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6" name="Picture 5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7" name="Picture 6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8" name="Picture 7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9" name="Picture 8" descr="Swamp Spirit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</xdr:row>
      <xdr:rowOff>28575</xdr:rowOff>
    </xdr:from>
    <xdr:to>
      <xdr:col>3</xdr:col>
      <xdr:colOff>400051</xdr:colOff>
      <xdr:row>10</xdr:row>
      <xdr:rowOff>47626</xdr:rowOff>
    </xdr:to>
    <xdr:pic>
      <xdr:nvPicPr>
        <xdr:cNvPr id="6" name="Picture 5" descr="http://s20.en.gladiatus.gameforge.com/game/8734/img//ui/icon_honor_small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8350" y="1552575"/>
          <a:ext cx="400051" cy="400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19050</xdr:colOff>
      <xdr:row>2</xdr:row>
      <xdr:rowOff>0</xdr:rowOff>
    </xdr:from>
    <xdr:to>
      <xdr:col>3</xdr:col>
      <xdr:colOff>342901</xdr:colOff>
      <xdr:row>3</xdr:row>
      <xdr:rowOff>133351</xdr:rowOff>
    </xdr:to>
    <xdr:pic>
      <xdr:nvPicPr>
        <xdr:cNvPr id="7" name="Picture 6" descr="http://s20.en.gladiatus.gameforge.com/game/8734/img/ui/icon_gold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7400" y="381000"/>
          <a:ext cx="323851" cy="32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</xdr:colOff>
      <xdr:row>4</xdr:row>
      <xdr:rowOff>114300</xdr:rowOff>
    </xdr:from>
    <xdr:to>
      <xdr:col>3</xdr:col>
      <xdr:colOff>400050</xdr:colOff>
      <xdr:row>6</xdr:row>
      <xdr:rowOff>123825</xdr:rowOff>
    </xdr:to>
    <xdr:pic>
      <xdr:nvPicPr>
        <xdr:cNvPr id="8" name="Picture 7" descr="http://s20.en.gladiatus.gameforge.com/game/8734/img/ui/icon_level_small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876300"/>
          <a:ext cx="39052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2</xdr:col>
      <xdr:colOff>171450</xdr:colOff>
      <xdr:row>11</xdr:row>
      <xdr:rowOff>133350</xdr:rowOff>
    </xdr:to>
    <xdr:pic>
      <xdr:nvPicPr>
        <xdr:cNvPr id="9" name="Picture 8" descr="http://s2.bg.gladiatus.gameforge.com/game/8750/img/npc/2/1_1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1600200" cy="1847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workbookViewId="0">
      <selection activeCell="E10" sqref="E10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3" t="s">
        <v>34</v>
      </c>
    </row>
    <row r="3" spans="1:16" x14ac:dyDescent="0.25">
      <c r="E3" t="s">
        <v>38</v>
      </c>
    </row>
    <row r="6" spans="1:16" x14ac:dyDescent="0.25">
      <c r="E6" s="12" t="s">
        <v>39</v>
      </c>
    </row>
    <row r="9" spans="1:16" x14ac:dyDescent="0.25">
      <c r="E9" t="s">
        <v>40</v>
      </c>
    </row>
    <row r="11" spans="1:16" x14ac:dyDescent="0.25">
      <c r="F11" s="10"/>
    </row>
    <row r="13" spans="1:16" x14ac:dyDescent="0.25">
      <c r="C13" t="s">
        <v>0</v>
      </c>
      <c r="E13" s="7"/>
    </row>
    <row r="14" spans="1:16" x14ac:dyDescent="0.25">
      <c r="F14" s="7"/>
      <c r="G14" s="7"/>
    </row>
    <row r="15" spans="1:16" x14ac:dyDescent="0.25">
      <c r="B15" t="s">
        <v>1</v>
      </c>
      <c r="C15" s="13" t="s">
        <v>34</v>
      </c>
    </row>
    <row r="16" spans="1:16" x14ac:dyDescent="0.25">
      <c r="A16" s="11"/>
      <c r="B16" s="2" t="s">
        <v>3</v>
      </c>
      <c r="C16" s="2" t="s">
        <v>33</v>
      </c>
      <c r="D16" s="2" t="s">
        <v>2</v>
      </c>
      <c r="E16" s="2" t="s">
        <v>4</v>
      </c>
      <c r="F16" s="2" t="s">
        <v>5</v>
      </c>
      <c r="G16" s="2" t="s">
        <v>13</v>
      </c>
      <c r="H16" s="9" t="s">
        <v>14</v>
      </c>
      <c r="I16" s="9" t="s">
        <v>15</v>
      </c>
      <c r="J16" s="9" t="s">
        <v>16</v>
      </c>
      <c r="K16" s="9" t="s">
        <v>17</v>
      </c>
      <c r="L16" s="9" t="s">
        <v>18</v>
      </c>
      <c r="M16" s="9" t="s">
        <v>19</v>
      </c>
      <c r="N16" s="9" t="s">
        <v>20</v>
      </c>
      <c r="O16" s="9" t="s">
        <v>21</v>
      </c>
      <c r="P16" s="9" t="s">
        <v>22</v>
      </c>
    </row>
    <row r="17" spans="1:16" x14ac:dyDescent="0.25">
      <c r="A17" s="2" t="s">
        <v>23</v>
      </c>
      <c r="B17" s="3">
        <v>2518</v>
      </c>
      <c r="C17" s="3">
        <v>5</v>
      </c>
      <c r="D17" s="3">
        <v>251</v>
      </c>
      <c r="E17" s="3">
        <v>1</v>
      </c>
      <c r="F17" s="3">
        <v>52</v>
      </c>
      <c r="G17" s="3">
        <v>55</v>
      </c>
      <c r="H17" s="3">
        <v>121</v>
      </c>
      <c r="I17" s="3">
        <v>96</v>
      </c>
      <c r="J17" s="3">
        <v>134</v>
      </c>
      <c r="K17" s="3">
        <v>132</v>
      </c>
      <c r="L17" s="3">
        <v>115</v>
      </c>
      <c r="M17" s="3">
        <v>44</v>
      </c>
      <c r="N17" s="3"/>
      <c r="O17" s="3">
        <v>101</v>
      </c>
      <c r="P17" s="3">
        <v>124</v>
      </c>
    </row>
    <row r="18" spans="1:16" x14ac:dyDescent="0.25">
      <c r="A18" s="2" t="s">
        <v>24</v>
      </c>
      <c r="B18" s="3">
        <v>2091</v>
      </c>
      <c r="C18" s="3">
        <v>6</v>
      </c>
      <c r="D18" s="3">
        <v>224</v>
      </c>
      <c r="E18" s="3">
        <v>1</v>
      </c>
      <c r="F18" s="3">
        <v>62</v>
      </c>
      <c r="G18" s="3">
        <v>55</v>
      </c>
      <c r="H18" s="3">
        <v>121</v>
      </c>
      <c r="I18" s="3">
        <v>96</v>
      </c>
      <c r="J18" s="3">
        <v>134</v>
      </c>
      <c r="K18" s="3">
        <v>132</v>
      </c>
      <c r="L18" s="3">
        <v>115</v>
      </c>
      <c r="M18" s="3">
        <v>44</v>
      </c>
      <c r="N18" s="3">
        <v>4376</v>
      </c>
      <c r="O18" s="3">
        <v>101</v>
      </c>
      <c r="P18" s="3">
        <v>124</v>
      </c>
    </row>
    <row r="19" spans="1:16" x14ac:dyDescent="0.25">
      <c r="A19" s="2" t="s">
        <v>25</v>
      </c>
      <c r="B19" s="3">
        <v>2288</v>
      </c>
      <c r="C19" s="3">
        <v>6</v>
      </c>
      <c r="D19" s="3">
        <v>270</v>
      </c>
      <c r="E19" s="3">
        <v>1</v>
      </c>
      <c r="F19" s="3">
        <v>53</v>
      </c>
      <c r="G19" s="3">
        <v>55</v>
      </c>
      <c r="H19" s="3">
        <v>121</v>
      </c>
      <c r="I19" s="3">
        <v>96</v>
      </c>
      <c r="J19" s="3">
        <v>134</v>
      </c>
      <c r="K19" s="3">
        <v>132</v>
      </c>
      <c r="L19" s="3">
        <v>115</v>
      </c>
      <c r="M19" s="3">
        <v>44</v>
      </c>
      <c r="N19" s="3"/>
      <c r="O19" s="3">
        <v>101</v>
      </c>
      <c r="P19" s="3">
        <v>124</v>
      </c>
    </row>
    <row r="20" spans="1:16" x14ac:dyDescent="0.25">
      <c r="A20" s="2" t="s">
        <v>26</v>
      </c>
      <c r="B20" s="3">
        <v>2738</v>
      </c>
      <c r="C20" s="3">
        <v>5</v>
      </c>
      <c r="D20" s="3">
        <v>285</v>
      </c>
      <c r="E20" s="3">
        <v>1</v>
      </c>
      <c r="F20" s="3">
        <v>60</v>
      </c>
      <c r="G20" s="3">
        <v>55</v>
      </c>
      <c r="H20" s="3">
        <v>121</v>
      </c>
      <c r="I20" s="3">
        <v>96</v>
      </c>
      <c r="J20" s="3">
        <v>134</v>
      </c>
      <c r="K20" s="3">
        <v>132</v>
      </c>
      <c r="L20" s="3">
        <v>115</v>
      </c>
      <c r="M20" s="3">
        <v>44</v>
      </c>
      <c r="N20" s="3">
        <v>4579</v>
      </c>
      <c r="O20" s="3">
        <v>101</v>
      </c>
      <c r="P20" s="3">
        <v>124</v>
      </c>
    </row>
    <row r="21" spans="1:16" x14ac:dyDescent="0.25">
      <c r="A21" s="2" t="s">
        <v>27</v>
      </c>
      <c r="B21" s="3">
        <v>2241</v>
      </c>
      <c r="C21" s="3">
        <v>5</v>
      </c>
      <c r="D21" s="3">
        <v>252</v>
      </c>
      <c r="E21" s="3">
        <v>1</v>
      </c>
      <c r="F21" s="3">
        <v>47</v>
      </c>
      <c r="G21" s="3">
        <v>55</v>
      </c>
      <c r="H21" s="3">
        <v>121</v>
      </c>
      <c r="I21" s="3">
        <v>96</v>
      </c>
      <c r="J21" s="3">
        <v>134</v>
      </c>
      <c r="K21" s="3">
        <v>132</v>
      </c>
      <c r="L21" s="3">
        <v>115</v>
      </c>
      <c r="M21" s="3">
        <v>44</v>
      </c>
      <c r="N21" s="3">
        <v>4330</v>
      </c>
      <c r="O21" s="3">
        <v>101</v>
      </c>
      <c r="P21" s="3">
        <v>124</v>
      </c>
    </row>
    <row r="22" spans="1:16" x14ac:dyDescent="0.25">
      <c r="A22" s="2" t="s">
        <v>28</v>
      </c>
      <c r="B22" s="3">
        <v>2461</v>
      </c>
      <c r="C22" s="3">
        <v>6</v>
      </c>
      <c r="D22" s="3">
        <v>302</v>
      </c>
      <c r="E22" s="3">
        <v>1</v>
      </c>
      <c r="F22" s="3">
        <v>57</v>
      </c>
      <c r="G22" s="3">
        <v>55</v>
      </c>
      <c r="H22" s="3">
        <v>121</v>
      </c>
      <c r="I22" s="3">
        <v>96</v>
      </c>
      <c r="J22" s="3">
        <v>134</v>
      </c>
      <c r="K22" s="3">
        <v>132</v>
      </c>
      <c r="L22" s="3">
        <v>115</v>
      </c>
      <c r="M22" s="3">
        <v>44</v>
      </c>
      <c r="N22" s="3">
        <v>5064</v>
      </c>
      <c r="O22" s="3">
        <v>101</v>
      </c>
      <c r="P22" s="3">
        <v>124</v>
      </c>
    </row>
    <row r="23" spans="1:16" x14ac:dyDescent="0.25">
      <c r="A23" s="2" t="s">
        <v>29</v>
      </c>
      <c r="B23" s="3">
        <v>2811</v>
      </c>
      <c r="C23" s="3">
        <v>5</v>
      </c>
      <c r="D23" s="3">
        <v>215</v>
      </c>
      <c r="E23" s="3">
        <v>1</v>
      </c>
      <c r="F23" s="3">
        <v>57</v>
      </c>
      <c r="G23" s="3">
        <v>55</v>
      </c>
      <c r="H23" s="3">
        <v>121</v>
      </c>
      <c r="I23" s="3">
        <v>96</v>
      </c>
      <c r="J23" s="3">
        <v>134</v>
      </c>
      <c r="K23" s="3">
        <v>132</v>
      </c>
      <c r="L23" s="3">
        <v>115</v>
      </c>
      <c r="M23" s="3">
        <v>44</v>
      </c>
      <c r="N23" s="3">
        <v>5183</v>
      </c>
      <c r="O23" s="3">
        <v>101</v>
      </c>
      <c r="P23" s="3">
        <v>124</v>
      </c>
    </row>
    <row r="24" spans="1:16" x14ac:dyDescent="0.25">
      <c r="A24" s="2" t="s">
        <v>30</v>
      </c>
      <c r="B24" s="3">
        <v>2628</v>
      </c>
      <c r="C24" s="3">
        <v>6</v>
      </c>
      <c r="D24" s="3">
        <v>291</v>
      </c>
      <c r="E24" s="3">
        <v>1</v>
      </c>
      <c r="F24" s="3">
        <v>49</v>
      </c>
      <c r="G24" s="3">
        <v>55</v>
      </c>
      <c r="H24" s="3">
        <v>121</v>
      </c>
      <c r="I24" s="3">
        <v>96</v>
      </c>
      <c r="J24" s="3">
        <v>134</v>
      </c>
      <c r="K24" s="3">
        <v>132</v>
      </c>
      <c r="L24" s="3">
        <v>115</v>
      </c>
      <c r="M24" s="3">
        <v>44</v>
      </c>
      <c r="N24" s="3">
        <v>5015</v>
      </c>
      <c r="O24" s="3">
        <v>101</v>
      </c>
      <c r="P24" s="3">
        <v>124</v>
      </c>
    </row>
    <row r="25" spans="1:16" x14ac:dyDescent="0.25">
      <c r="A25" s="2" t="s">
        <v>31</v>
      </c>
      <c r="B25" s="3">
        <v>2665</v>
      </c>
      <c r="C25" s="3">
        <v>5</v>
      </c>
      <c r="D25" s="3">
        <v>273</v>
      </c>
      <c r="E25" s="3">
        <v>1</v>
      </c>
      <c r="F25" s="3">
        <v>56</v>
      </c>
      <c r="G25" s="3">
        <v>55</v>
      </c>
      <c r="H25" s="3">
        <v>121</v>
      </c>
      <c r="I25" s="3">
        <v>96</v>
      </c>
      <c r="J25" s="3">
        <v>134</v>
      </c>
      <c r="K25" s="3">
        <v>132</v>
      </c>
      <c r="L25" s="3">
        <v>115</v>
      </c>
      <c r="M25" s="3">
        <v>44</v>
      </c>
      <c r="N25" s="3">
        <v>4532</v>
      </c>
      <c r="O25" s="3">
        <v>101</v>
      </c>
      <c r="P25" s="3">
        <v>124</v>
      </c>
    </row>
    <row r="26" spans="1:16" x14ac:dyDescent="0.25">
      <c r="A26" s="2" t="s">
        <v>32</v>
      </c>
      <c r="B26" s="3">
        <v>2924</v>
      </c>
      <c r="C26" s="3">
        <v>5</v>
      </c>
      <c r="D26" s="3">
        <v>264</v>
      </c>
      <c r="E26" s="3">
        <v>1</v>
      </c>
      <c r="F26" s="3">
        <v>51</v>
      </c>
      <c r="G26" s="3">
        <v>55</v>
      </c>
      <c r="H26" s="3">
        <v>121</v>
      </c>
      <c r="I26" s="3">
        <v>96</v>
      </c>
      <c r="J26" s="3">
        <v>134</v>
      </c>
      <c r="K26" s="3">
        <v>132</v>
      </c>
      <c r="L26" s="3">
        <v>115</v>
      </c>
      <c r="M26" s="3">
        <v>44</v>
      </c>
      <c r="N26" s="3">
        <v>5147</v>
      </c>
      <c r="O26" s="3">
        <v>101</v>
      </c>
      <c r="P26" s="3">
        <v>124</v>
      </c>
    </row>
    <row r="27" spans="1:16" x14ac:dyDescent="0.25">
      <c r="A27" s="14" t="s">
        <v>6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6"/>
    </row>
    <row r="28" spans="1:16" x14ac:dyDescent="0.25">
      <c r="A28" s="4" t="s">
        <v>7</v>
      </c>
      <c r="B28" s="2">
        <f>MIN(B17:B26)</f>
        <v>2091</v>
      </c>
      <c r="C28" s="2">
        <f t="shared" ref="C28:P28" si="0">MIN(C17:C26)</f>
        <v>5</v>
      </c>
      <c r="D28" s="2">
        <f t="shared" si="0"/>
        <v>215</v>
      </c>
      <c r="E28" s="2">
        <f t="shared" si="0"/>
        <v>1</v>
      </c>
      <c r="F28" s="2">
        <f t="shared" si="0"/>
        <v>47</v>
      </c>
      <c r="G28" s="2">
        <f t="shared" si="0"/>
        <v>55</v>
      </c>
      <c r="H28" s="2">
        <f t="shared" si="0"/>
        <v>121</v>
      </c>
      <c r="I28" s="2">
        <f t="shared" si="0"/>
        <v>96</v>
      </c>
      <c r="J28" s="2">
        <f t="shared" si="0"/>
        <v>134</v>
      </c>
      <c r="K28" s="2">
        <f t="shared" si="0"/>
        <v>132</v>
      </c>
      <c r="L28" s="2">
        <f t="shared" si="0"/>
        <v>115</v>
      </c>
      <c r="M28" s="2">
        <f t="shared" si="0"/>
        <v>44</v>
      </c>
      <c r="N28" s="2">
        <f t="shared" si="0"/>
        <v>4330</v>
      </c>
      <c r="O28" s="2">
        <f t="shared" si="0"/>
        <v>101</v>
      </c>
      <c r="P28" s="2">
        <f t="shared" si="0"/>
        <v>124</v>
      </c>
    </row>
    <row r="29" spans="1:16" x14ac:dyDescent="0.25">
      <c r="A29" s="4" t="s">
        <v>8</v>
      </c>
      <c r="B29" s="2">
        <f>MAX(B17:B26)</f>
        <v>2924</v>
      </c>
      <c r="C29" s="2">
        <f t="shared" ref="C29:P29" si="1">MAX(C17:C26)</f>
        <v>6</v>
      </c>
      <c r="D29" s="2">
        <f t="shared" si="1"/>
        <v>302</v>
      </c>
      <c r="E29" s="2">
        <f t="shared" si="1"/>
        <v>1</v>
      </c>
      <c r="F29" s="2">
        <f t="shared" si="1"/>
        <v>62</v>
      </c>
      <c r="G29" s="2">
        <f t="shared" si="1"/>
        <v>55</v>
      </c>
      <c r="H29" s="2">
        <f t="shared" si="1"/>
        <v>121</v>
      </c>
      <c r="I29" s="2">
        <f t="shared" si="1"/>
        <v>96</v>
      </c>
      <c r="J29" s="2">
        <f t="shared" si="1"/>
        <v>134</v>
      </c>
      <c r="K29" s="2">
        <f t="shared" si="1"/>
        <v>132</v>
      </c>
      <c r="L29" s="2">
        <f t="shared" si="1"/>
        <v>115</v>
      </c>
      <c r="M29" s="2">
        <f t="shared" si="1"/>
        <v>44</v>
      </c>
      <c r="N29" s="2">
        <f t="shared" si="1"/>
        <v>5183</v>
      </c>
      <c r="O29" s="2">
        <f t="shared" si="1"/>
        <v>101</v>
      </c>
      <c r="P29" s="2">
        <f t="shared" si="1"/>
        <v>124</v>
      </c>
    </row>
    <row r="31" spans="1:16" x14ac:dyDescent="0.25">
      <c r="B31" s="5" t="s">
        <v>9</v>
      </c>
      <c r="C31" s="5">
        <f>COUNTIF(E17:E26,1)</f>
        <v>10</v>
      </c>
      <c r="D31" s="5" t="s">
        <v>10</v>
      </c>
      <c r="E31" s="6">
        <f>C31/10</f>
        <v>1</v>
      </c>
    </row>
    <row r="32" spans="1:16" x14ac:dyDescent="0.25">
      <c r="B32" s="5"/>
      <c r="C32" s="5" t="s">
        <v>11</v>
      </c>
      <c r="D32" s="5"/>
      <c r="E32" s="6">
        <f>E31/1.1</f>
        <v>0.90909090909090906</v>
      </c>
    </row>
    <row r="33" spans="2:5" x14ac:dyDescent="0.25">
      <c r="B33" s="5"/>
      <c r="C33" s="5" t="s">
        <v>12</v>
      </c>
      <c r="D33" s="5"/>
      <c r="E33" s="6">
        <f>E31/1.2</f>
        <v>0.83333333333333337</v>
      </c>
    </row>
  </sheetData>
  <mergeCells count="1">
    <mergeCell ref="A27:P2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F39" sqref="F39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35</v>
      </c>
    </row>
    <row r="3" spans="1:16" x14ac:dyDescent="0.25">
      <c r="E3" t="s">
        <v>41</v>
      </c>
    </row>
    <row r="6" spans="1:16" x14ac:dyDescent="0.25">
      <c r="E6" s="12" t="s">
        <v>39</v>
      </c>
    </row>
    <row r="9" spans="1:16" x14ac:dyDescent="0.25">
      <c r="E9" t="s">
        <v>42</v>
      </c>
    </row>
    <row r="13" spans="1:16" x14ac:dyDescent="0.25">
      <c r="C13" t="s">
        <v>0</v>
      </c>
      <c r="E13" s="7"/>
    </row>
    <row r="14" spans="1:16" x14ac:dyDescent="0.25">
      <c r="E14" s="7"/>
      <c r="F14" s="7"/>
    </row>
    <row r="15" spans="1:16" x14ac:dyDescent="0.25">
      <c r="B15" t="s">
        <v>1</v>
      </c>
      <c r="C15" s="1" t="s">
        <v>35</v>
      </c>
    </row>
    <row r="16" spans="1:16" x14ac:dyDescent="0.25">
      <c r="A16" s="11"/>
      <c r="B16" s="2" t="s">
        <v>3</v>
      </c>
      <c r="C16" s="2" t="s">
        <v>33</v>
      </c>
      <c r="D16" s="2" t="s">
        <v>2</v>
      </c>
      <c r="E16" s="2" t="s">
        <v>4</v>
      </c>
      <c r="F16" s="2" t="s">
        <v>5</v>
      </c>
      <c r="G16" s="2" t="s">
        <v>13</v>
      </c>
      <c r="H16" s="9" t="s">
        <v>14</v>
      </c>
      <c r="I16" s="9" t="s">
        <v>15</v>
      </c>
      <c r="J16" s="9" t="s">
        <v>16</v>
      </c>
      <c r="K16" s="9" t="s">
        <v>17</v>
      </c>
      <c r="L16" s="9" t="s">
        <v>18</v>
      </c>
      <c r="M16" s="9" t="s">
        <v>19</v>
      </c>
      <c r="N16" s="9" t="s">
        <v>20</v>
      </c>
      <c r="O16" s="9" t="s">
        <v>21</v>
      </c>
      <c r="P16" s="9" t="s">
        <v>22</v>
      </c>
    </row>
    <row r="17" spans="1:16" x14ac:dyDescent="0.25">
      <c r="A17" s="2" t="s">
        <v>23</v>
      </c>
      <c r="B17" s="3">
        <v>1911</v>
      </c>
      <c r="C17" s="3">
        <v>6</v>
      </c>
      <c r="D17" s="3">
        <v>216</v>
      </c>
      <c r="E17" s="3">
        <v>1</v>
      </c>
      <c r="F17" s="3">
        <v>59</v>
      </c>
      <c r="G17" s="3">
        <v>57</v>
      </c>
      <c r="H17" s="3">
        <v>148</v>
      </c>
      <c r="I17" s="3">
        <v>114</v>
      </c>
      <c r="J17" s="3">
        <v>99</v>
      </c>
      <c r="K17" s="3">
        <v>148</v>
      </c>
      <c r="L17" s="3">
        <v>179</v>
      </c>
      <c r="M17" s="3">
        <v>79</v>
      </c>
      <c r="N17" s="3">
        <v>7186</v>
      </c>
      <c r="O17" s="3">
        <v>87</v>
      </c>
      <c r="P17" s="3">
        <v>107</v>
      </c>
    </row>
    <row r="18" spans="1:16" x14ac:dyDescent="0.25">
      <c r="A18" s="2" t="s">
        <v>24</v>
      </c>
      <c r="B18" s="3">
        <v>2345</v>
      </c>
      <c r="C18" s="3">
        <v>5</v>
      </c>
      <c r="D18" s="3">
        <v>277</v>
      </c>
      <c r="E18" s="3">
        <v>1</v>
      </c>
      <c r="F18" s="3">
        <v>48</v>
      </c>
      <c r="G18" s="3">
        <v>57</v>
      </c>
      <c r="H18" s="3">
        <v>148</v>
      </c>
      <c r="I18" s="3">
        <v>114</v>
      </c>
      <c r="J18" s="3">
        <v>99</v>
      </c>
      <c r="K18" s="3">
        <v>148</v>
      </c>
      <c r="L18" s="3">
        <v>179</v>
      </c>
      <c r="M18" s="3">
        <v>79</v>
      </c>
      <c r="N18" s="3">
        <v>7156</v>
      </c>
      <c r="O18" s="3">
        <v>87</v>
      </c>
      <c r="P18" s="3">
        <v>107</v>
      </c>
    </row>
    <row r="19" spans="1:16" x14ac:dyDescent="0.25">
      <c r="A19" s="2" t="s">
        <v>25</v>
      </c>
      <c r="B19" s="3">
        <v>2822</v>
      </c>
      <c r="C19" s="3">
        <v>6</v>
      </c>
      <c r="D19" s="3">
        <v>302</v>
      </c>
      <c r="E19" s="3">
        <v>1</v>
      </c>
      <c r="F19" s="3">
        <v>53</v>
      </c>
      <c r="G19" s="3">
        <v>57</v>
      </c>
      <c r="H19" s="3">
        <v>148</v>
      </c>
      <c r="I19" s="3">
        <v>114</v>
      </c>
      <c r="J19" s="3">
        <v>99</v>
      </c>
      <c r="K19" s="3">
        <v>148</v>
      </c>
      <c r="L19" s="3">
        <v>179</v>
      </c>
      <c r="M19" s="3">
        <v>79</v>
      </c>
      <c r="N19" s="3">
        <v>7122</v>
      </c>
      <c r="O19" s="3">
        <v>87</v>
      </c>
      <c r="P19" s="3">
        <v>107</v>
      </c>
    </row>
    <row r="20" spans="1:16" x14ac:dyDescent="0.25">
      <c r="A20" s="2" t="s">
        <v>26</v>
      </c>
      <c r="B20" s="3">
        <v>2333</v>
      </c>
      <c r="C20" s="3">
        <v>6</v>
      </c>
      <c r="D20" s="3">
        <v>204</v>
      </c>
      <c r="E20" s="3">
        <v>1</v>
      </c>
      <c r="F20" s="3">
        <v>63</v>
      </c>
      <c r="G20" s="3">
        <v>59</v>
      </c>
      <c r="H20" s="3">
        <v>153</v>
      </c>
      <c r="I20" s="3">
        <v>118</v>
      </c>
      <c r="J20" s="3">
        <v>103</v>
      </c>
      <c r="K20" s="3">
        <v>153</v>
      </c>
      <c r="L20" s="3">
        <v>185</v>
      </c>
      <c r="M20" s="3">
        <v>82</v>
      </c>
      <c r="N20" s="3">
        <v>6289</v>
      </c>
      <c r="O20" s="3">
        <v>90</v>
      </c>
      <c r="P20" s="3">
        <v>111</v>
      </c>
    </row>
    <row r="21" spans="1:16" x14ac:dyDescent="0.25">
      <c r="A21" s="2" t="s">
        <v>27</v>
      </c>
      <c r="B21" s="3">
        <v>3079</v>
      </c>
      <c r="C21" s="3">
        <v>5</v>
      </c>
      <c r="D21" s="3">
        <v>204</v>
      </c>
      <c r="E21" s="3">
        <v>1</v>
      </c>
      <c r="F21" s="3">
        <v>51</v>
      </c>
      <c r="G21" s="3">
        <v>56</v>
      </c>
      <c r="H21" s="3">
        <v>145</v>
      </c>
      <c r="I21" s="3">
        <v>112</v>
      </c>
      <c r="J21" s="3">
        <v>98</v>
      </c>
      <c r="K21" s="3">
        <v>145</v>
      </c>
      <c r="L21" s="3">
        <v>176</v>
      </c>
      <c r="M21" s="3">
        <v>78</v>
      </c>
      <c r="N21" s="3">
        <v>7080</v>
      </c>
      <c r="O21" s="3">
        <v>86</v>
      </c>
      <c r="P21" s="3">
        <v>105</v>
      </c>
    </row>
    <row r="22" spans="1:16" x14ac:dyDescent="0.25">
      <c r="A22" s="2" t="s">
        <v>28</v>
      </c>
      <c r="B22" s="3">
        <v>2103</v>
      </c>
      <c r="C22" s="3">
        <v>6</v>
      </c>
      <c r="D22" s="3">
        <v>317</v>
      </c>
      <c r="E22" s="3">
        <v>1</v>
      </c>
      <c r="F22" s="3">
        <v>56</v>
      </c>
      <c r="G22" s="3">
        <v>58</v>
      </c>
      <c r="H22" s="3">
        <v>150</v>
      </c>
      <c r="I22" s="3">
        <v>116</v>
      </c>
      <c r="J22" s="3">
        <v>101</v>
      </c>
      <c r="K22" s="3">
        <v>150</v>
      </c>
      <c r="L22" s="3">
        <v>182</v>
      </c>
      <c r="M22" s="3">
        <v>81</v>
      </c>
      <c r="N22" s="3">
        <v>6469</v>
      </c>
      <c r="O22" s="3">
        <v>89</v>
      </c>
      <c r="P22" s="3">
        <v>109</v>
      </c>
    </row>
    <row r="23" spans="1:16" x14ac:dyDescent="0.25">
      <c r="A23" s="2" t="s">
        <v>29</v>
      </c>
      <c r="B23" s="3">
        <v>3079</v>
      </c>
      <c r="C23" s="3">
        <v>6</v>
      </c>
      <c r="D23" s="3">
        <v>224</v>
      </c>
      <c r="E23" s="3">
        <v>1</v>
      </c>
      <c r="F23" s="3">
        <v>61</v>
      </c>
      <c r="G23" s="3">
        <v>56</v>
      </c>
      <c r="H23" s="3">
        <v>145</v>
      </c>
      <c r="I23" s="3">
        <v>112</v>
      </c>
      <c r="J23" s="3">
        <v>98</v>
      </c>
      <c r="K23" s="3">
        <v>145</v>
      </c>
      <c r="L23" s="3">
        <v>176</v>
      </c>
      <c r="M23" s="3">
        <v>78</v>
      </c>
      <c r="N23" s="3">
        <v>6377</v>
      </c>
      <c r="O23" s="3">
        <v>86</v>
      </c>
      <c r="P23" s="3">
        <v>105</v>
      </c>
    </row>
    <row r="24" spans="1:16" x14ac:dyDescent="0.25">
      <c r="A24" s="2" t="s">
        <v>30</v>
      </c>
      <c r="B24" s="3">
        <v>3224</v>
      </c>
      <c r="C24" s="3">
        <v>6</v>
      </c>
      <c r="D24" s="3">
        <v>282</v>
      </c>
      <c r="E24" s="3">
        <v>1</v>
      </c>
      <c r="F24" s="3">
        <v>55</v>
      </c>
      <c r="G24" s="3">
        <v>59</v>
      </c>
      <c r="H24" s="3">
        <v>153</v>
      </c>
      <c r="I24" s="3">
        <v>118</v>
      </c>
      <c r="J24" s="3">
        <v>103</v>
      </c>
      <c r="K24" s="3">
        <v>153</v>
      </c>
      <c r="L24" s="3">
        <v>185</v>
      </c>
      <c r="M24" s="3">
        <v>82</v>
      </c>
      <c r="N24" s="3">
        <v>6951</v>
      </c>
      <c r="O24" s="3">
        <v>90</v>
      </c>
      <c r="P24" s="3">
        <v>111</v>
      </c>
    </row>
    <row r="25" spans="1:16" x14ac:dyDescent="0.25">
      <c r="A25" s="2" t="s">
        <v>31</v>
      </c>
      <c r="B25" s="3">
        <v>2885</v>
      </c>
      <c r="C25" s="3">
        <v>6</v>
      </c>
      <c r="D25" s="3">
        <v>251</v>
      </c>
      <c r="E25" s="3">
        <v>1</v>
      </c>
      <c r="F25" s="3">
        <v>52</v>
      </c>
      <c r="G25" s="3">
        <v>59</v>
      </c>
      <c r="H25" s="3">
        <v>153</v>
      </c>
      <c r="I25" s="3">
        <v>118</v>
      </c>
      <c r="J25" s="3">
        <v>103</v>
      </c>
      <c r="K25" s="3">
        <v>153</v>
      </c>
      <c r="L25" s="3">
        <v>185</v>
      </c>
      <c r="M25" s="3">
        <v>82</v>
      </c>
      <c r="N25" s="3">
        <v>6793</v>
      </c>
      <c r="O25" s="3">
        <v>90</v>
      </c>
      <c r="P25" s="3">
        <v>111</v>
      </c>
    </row>
    <row r="26" spans="1:16" x14ac:dyDescent="0.25">
      <c r="A26" s="2" t="s">
        <v>32</v>
      </c>
      <c r="B26" s="3">
        <v>2441</v>
      </c>
      <c r="C26" s="3">
        <v>6</v>
      </c>
      <c r="D26" s="3">
        <v>289</v>
      </c>
      <c r="E26" s="3">
        <v>1</v>
      </c>
      <c r="F26" s="3">
        <v>64</v>
      </c>
      <c r="G26" s="3">
        <v>58</v>
      </c>
      <c r="H26" s="3">
        <v>150</v>
      </c>
      <c r="I26" s="3">
        <v>116</v>
      </c>
      <c r="J26" s="3">
        <v>101</v>
      </c>
      <c r="K26" s="3">
        <v>150</v>
      </c>
      <c r="L26" s="3">
        <v>182</v>
      </c>
      <c r="M26" s="3">
        <v>81</v>
      </c>
      <c r="N26" s="3">
        <v>6480</v>
      </c>
      <c r="O26" s="3">
        <v>89</v>
      </c>
      <c r="P26" s="3">
        <v>109</v>
      </c>
    </row>
    <row r="27" spans="1:16" x14ac:dyDescent="0.25">
      <c r="A27" s="14" t="s">
        <v>6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6"/>
    </row>
    <row r="28" spans="1:16" x14ac:dyDescent="0.25">
      <c r="A28" s="4" t="s">
        <v>7</v>
      </c>
      <c r="B28" s="2">
        <f>MIN(B17:B26)</f>
        <v>1911</v>
      </c>
      <c r="C28" s="2">
        <f t="shared" ref="C28:P28" si="0">MIN(C17:C26)</f>
        <v>5</v>
      </c>
      <c r="D28" s="2">
        <f t="shared" si="0"/>
        <v>204</v>
      </c>
      <c r="E28" s="2">
        <f t="shared" si="0"/>
        <v>1</v>
      </c>
      <c r="F28" s="2">
        <f t="shared" si="0"/>
        <v>48</v>
      </c>
      <c r="G28" s="2">
        <f t="shared" si="0"/>
        <v>56</v>
      </c>
      <c r="H28" s="2">
        <f t="shared" si="0"/>
        <v>145</v>
      </c>
      <c r="I28" s="2">
        <f t="shared" si="0"/>
        <v>112</v>
      </c>
      <c r="J28" s="2">
        <f t="shared" si="0"/>
        <v>98</v>
      </c>
      <c r="K28" s="2">
        <f t="shared" si="0"/>
        <v>145</v>
      </c>
      <c r="L28" s="2">
        <f t="shared" si="0"/>
        <v>176</v>
      </c>
      <c r="M28" s="2">
        <f t="shared" si="0"/>
        <v>78</v>
      </c>
      <c r="N28" s="2">
        <f t="shared" si="0"/>
        <v>6289</v>
      </c>
      <c r="O28" s="2">
        <f t="shared" si="0"/>
        <v>86</v>
      </c>
      <c r="P28" s="2">
        <f t="shared" si="0"/>
        <v>105</v>
      </c>
    </row>
    <row r="29" spans="1:16" x14ac:dyDescent="0.25">
      <c r="A29" s="4" t="s">
        <v>8</v>
      </c>
      <c r="B29" s="2">
        <f>MAX(B17:B26)</f>
        <v>3224</v>
      </c>
      <c r="C29" s="2">
        <f t="shared" ref="C29:P29" si="1">MAX(C17:C26)</f>
        <v>6</v>
      </c>
      <c r="D29" s="2">
        <f t="shared" si="1"/>
        <v>317</v>
      </c>
      <c r="E29" s="2">
        <f t="shared" si="1"/>
        <v>1</v>
      </c>
      <c r="F29" s="2">
        <f t="shared" si="1"/>
        <v>64</v>
      </c>
      <c r="G29" s="2">
        <f t="shared" si="1"/>
        <v>59</v>
      </c>
      <c r="H29" s="2">
        <f t="shared" si="1"/>
        <v>153</v>
      </c>
      <c r="I29" s="2">
        <f t="shared" si="1"/>
        <v>118</v>
      </c>
      <c r="J29" s="2">
        <f t="shared" si="1"/>
        <v>103</v>
      </c>
      <c r="K29" s="2">
        <f t="shared" si="1"/>
        <v>153</v>
      </c>
      <c r="L29" s="2">
        <f t="shared" si="1"/>
        <v>185</v>
      </c>
      <c r="M29" s="2">
        <f t="shared" si="1"/>
        <v>82</v>
      </c>
      <c r="N29" s="2">
        <f t="shared" si="1"/>
        <v>7186</v>
      </c>
      <c r="O29" s="2">
        <f t="shared" si="1"/>
        <v>90</v>
      </c>
      <c r="P29" s="2">
        <f t="shared" si="1"/>
        <v>111</v>
      </c>
    </row>
    <row r="31" spans="1:16" x14ac:dyDescent="0.25">
      <c r="B31" s="5" t="s">
        <v>9</v>
      </c>
      <c r="C31" s="5">
        <f>COUNTIF(E17:E26,1)</f>
        <v>10</v>
      </c>
      <c r="D31" s="5" t="s">
        <v>10</v>
      </c>
      <c r="E31" s="6">
        <f>C31/10</f>
        <v>1</v>
      </c>
    </row>
    <row r="32" spans="1:16" x14ac:dyDescent="0.25">
      <c r="B32" s="5"/>
      <c r="C32" s="5" t="s">
        <v>11</v>
      </c>
      <c r="D32" s="5"/>
      <c r="E32" s="6">
        <f>E31/1.1</f>
        <v>0.90909090909090906</v>
      </c>
    </row>
    <row r="33" spans="2:5" x14ac:dyDescent="0.25">
      <c r="B33" s="5"/>
      <c r="C33" s="5" t="s">
        <v>12</v>
      </c>
      <c r="D33" s="5"/>
      <c r="E33" s="6">
        <f>E31/1.2</f>
        <v>0.83333333333333337</v>
      </c>
    </row>
  </sheetData>
  <mergeCells count="1">
    <mergeCell ref="A27:P27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E10" sqref="E10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36</v>
      </c>
    </row>
    <row r="3" spans="1:16" x14ac:dyDescent="0.25">
      <c r="E3" t="s">
        <v>43</v>
      </c>
    </row>
    <row r="6" spans="1:16" x14ac:dyDescent="0.25">
      <c r="E6" s="12" t="s">
        <v>39</v>
      </c>
    </row>
    <row r="9" spans="1:16" x14ac:dyDescent="0.25">
      <c r="E9" t="s">
        <v>44</v>
      </c>
    </row>
    <row r="13" spans="1:16" x14ac:dyDescent="0.25">
      <c r="C13" t="s">
        <v>0</v>
      </c>
      <c r="E13" s="7"/>
    </row>
    <row r="15" spans="1:16" x14ac:dyDescent="0.25">
      <c r="B15" t="s">
        <v>1</v>
      </c>
      <c r="C15" s="1" t="s">
        <v>36</v>
      </c>
    </row>
    <row r="16" spans="1:16" x14ac:dyDescent="0.25">
      <c r="A16" s="11"/>
      <c r="B16" s="2" t="s">
        <v>3</v>
      </c>
      <c r="C16" s="2" t="s">
        <v>33</v>
      </c>
      <c r="D16" s="2" t="s">
        <v>2</v>
      </c>
      <c r="E16" s="2" t="s">
        <v>4</v>
      </c>
      <c r="F16" s="2" t="s">
        <v>5</v>
      </c>
      <c r="G16" s="2" t="s">
        <v>13</v>
      </c>
      <c r="H16" s="9" t="s">
        <v>14</v>
      </c>
      <c r="I16" s="9" t="s">
        <v>15</v>
      </c>
      <c r="J16" s="9" t="s">
        <v>16</v>
      </c>
      <c r="K16" s="9" t="s">
        <v>17</v>
      </c>
      <c r="L16" s="9" t="s">
        <v>18</v>
      </c>
      <c r="M16" s="9" t="s">
        <v>19</v>
      </c>
      <c r="N16" s="9" t="s">
        <v>20</v>
      </c>
      <c r="O16" s="9" t="s">
        <v>21</v>
      </c>
      <c r="P16" s="9" t="s">
        <v>22</v>
      </c>
    </row>
    <row r="17" spans="1:16" x14ac:dyDescent="0.25">
      <c r="A17" s="2" t="s">
        <v>23</v>
      </c>
      <c r="B17" s="3">
        <v>2219</v>
      </c>
      <c r="C17" s="3">
        <v>5</v>
      </c>
      <c r="D17" s="3">
        <v>210</v>
      </c>
      <c r="E17" s="3">
        <v>1</v>
      </c>
      <c r="F17" s="3">
        <v>59</v>
      </c>
      <c r="G17" s="3">
        <v>58</v>
      </c>
      <c r="H17" s="3"/>
      <c r="I17" s="3"/>
      <c r="J17" s="3"/>
      <c r="K17" s="3"/>
      <c r="L17" s="3"/>
      <c r="M17" s="3"/>
      <c r="N17" s="3"/>
      <c r="O17" s="3"/>
      <c r="P17" s="3"/>
    </row>
    <row r="18" spans="1:16" x14ac:dyDescent="0.25">
      <c r="A18" s="2" t="s">
        <v>24</v>
      </c>
      <c r="B18" s="3">
        <v>3225</v>
      </c>
      <c r="C18" s="3">
        <v>6</v>
      </c>
      <c r="D18" s="3">
        <v>216</v>
      </c>
      <c r="E18" s="3">
        <v>1</v>
      </c>
      <c r="F18" s="3">
        <v>59</v>
      </c>
      <c r="G18" s="3">
        <v>62</v>
      </c>
      <c r="H18" s="3">
        <v>111</v>
      </c>
      <c r="I18" s="3">
        <v>201</v>
      </c>
      <c r="J18" s="3">
        <v>390</v>
      </c>
      <c r="K18" s="3">
        <v>86</v>
      </c>
      <c r="L18" s="3">
        <v>260</v>
      </c>
      <c r="M18" s="3">
        <v>148</v>
      </c>
      <c r="N18" s="3">
        <v>1850</v>
      </c>
      <c r="O18" s="3">
        <v>143</v>
      </c>
      <c r="P18" s="3">
        <v>175</v>
      </c>
    </row>
    <row r="19" spans="1:16" x14ac:dyDescent="0.25">
      <c r="A19" s="2" t="s">
        <v>25</v>
      </c>
      <c r="B19" s="3">
        <v>2247</v>
      </c>
      <c r="C19" s="3">
        <v>5</v>
      </c>
      <c r="D19" s="3">
        <v>330</v>
      </c>
      <c r="E19" s="3">
        <v>1</v>
      </c>
      <c r="F19" s="3">
        <v>62</v>
      </c>
      <c r="G19" s="3">
        <v>60</v>
      </c>
      <c r="H19" s="3"/>
      <c r="I19" s="3"/>
      <c r="J19" s="3"/>
      <c r="K19" s="3"/>
      <c r="L19" s="3"/>
      <c r="M19" s="3"/>
      <c r="N19" s="3"/>
      <c r="O19" s="3"/>
      <c r="P19" s="3"/>
    </row>
    <row r="20" spans="1:16" x14ac:dyDescent="0.25">
      <c r="A20" s="2" t="s">
        <v>26</v>
      </c>
      <c r="B20" s="3">
        <v>3065</v>
      </c>
      <c r="C20" s="3">
        <v>6</v>
      </c>
      <c r="D20" s="3">
        <v>244</v>
      </c>
      <c r="E20" s="3">
        <v>1</v>
      </c>
      <c r="F20" s="3">
        <v>51</v>
      </c>
      <c r="G20" s="3">
        <v>58</v>
      </c>
      <c r="H20" s="3">
        <v>104</v>
      </c>
      <c r="I20" s="3">
        <v>188</v>
      </c>
      <c r="J20" s="3">
        <v>365</v>
      </c>
      <c r="K20" s="3">
        <v>81</v>
      </c>
      <c r="L20" s="3">
        <v>243</v>
      </c>
      <c r="M20" s="3">
        <v>139</v>
      </c>
      <c r="N20" s="3">
        <v>1764</v>
      </c>
      <c r="O20" s="3">
        <v>133</v>
      </c>
      <c r="P20" s="3">
        <v>164</v>
      </c>
    </row>
    <row r="21" spans="1:16" x14ac:dyDescent="0.25">
      <c r="A21" s="2" t="s">
        <v>27</v>
      </c>
      <c r="B21" s="3">
        <v>2579</v>
      </c>
      <c r="C21" s="3">
        <v>6</v>
      </c>
      <c r="D21" s="3">
        <v>242</v>
      </c>
      <c r="E21" s="3">
        <v>1</v>
      </c>
      <c r="F21" s="3">
        <v>57</v>
      </c>
      <c r="G21" s="3">
        <v>60</v>
      </c>
      <c r="H21" s="3"/>
      <c r="I21" s="3"/>
      <c r="J21" s="3"/>
      <c r="K21" s="3"/>
      <c r="L21" s="3"/>
      <c r="M21" s="3"/>
      <c r="N21" s="3"/>
      <c r="O21" s="3"/>
      <c r="P21" s="3"/>
    </row>
    <row r="22" spans="1:16" x14ac:dyDescent="0.25">
      <c r="A22" s="2" t="s">
        <v>28</v>
      </c>
      <c r="B22" s="3">
        <v>2856</v>
      </c>
      <c r="C22" s="3">
        <v>6</v>
      </c>
      <c r="D22" s="3">
        <v>246</v>
      </c>
      <c r="E22" s="3">
        <v>1</v>
      </c>
      <c r="F22" s="3">
        <v>52</v>
      </c>
      <c r="G22" s="3">
        <v>58</v>
      </c>
      <c r="H22" s="3">
        <v>104</v>
      </c>
      <c r="I22" s="3">
        <v>188</v>
      </c>
      <c r="J22" s="3">
        <v>365</v>
      </c>
      <c r="K22" s="3">
        <v>81</v>
      </c>
      <c r="L22" s="3">
        <v>243</v>
      </c>
      <c r="M22" s="3">
        <v>139</v>
      </c>
      <c r="N22" s="3">
        <v>1750</v>
      </c>
      <c r="O22" s="3">
        <v>133</v>
      </c>
      <c r="P22" s="3">
        <v>164</v>
      </c>
    </row>
    <row r="23" spans="1:16" x14ac:dyDescent="0.25">
      <c r="A23" s="2" t="s">
        <v>29</v>
      </c>
      <c r="B23" s="3">
        <v>2049</v>
      </c>
      <c r="C23" s="3">
        <v>6</v>
      </c>
      <c r="D23" s="3">
        <v>226</v>
      </c>
      <c r="E23" s="3">
        <v>1</v>
      </c>
      <c r="F23" s="3">
        <v>55</v>
      </c>
      <c r="G23" s="3">
        <v>60</v>
      </c>
      <c r="H23" s="3"/>
      <c r="I23" s="3"/>
      <c r="J23" s="3"/>
      <c r="K23" s="3"/>
      <c r="L23" s="3"/>
      <c r="M23" s="3"/>
      <c r="N23" s="3"/>
      <c r="O23" s="3"/>
      <c r="P23" s="3"/>
    </row>
    <row r="24" spans="1:16" x14ac:dyDescent="0.25">
      <c r="A24" s="2" t="s">
        <v>30</v>
      </c>
      <c r="B24" s="3">
        <v>2526</v>
      </c>
      <c r="C24" s="3">
        <v>6</v>
      </c>
      <c r="D24" s="3">
        <v>216</v>
      </c>
      <c r="E24" s="3">
        <v>1</v>
      </c>
      <c r="F24" s="3">
        <v>62</v>
      </c>
      <c r="G24" s="3">
        <v>60</v>
      </c>
      <c r="H24" s="3">
        <v>108</v>
      </c>
      <c r="I24" s="3">
        <v>195</v>
      </c>
      <c r="J24" s="3">
        <v>378</v>
      </c>
      <c r="K24" s="3">
        <v>84</v>
      </c>
      <c r="L24" s="3">
        <v>252</v>
      </c>
      <c r="M24" s="3">
        <v>144</v>
      </c>
      <c r="N24" s="3">
        <v>1936</v>
      </c>
      <c r="O24" s="3">
        <v>138</v>
      </c>
      <c r="P24" s="3">
        <v>170</v>
      </c>
    </row>
    <row r="25" spans="1:16" x14ac:dyDescent="0.25">
      <c r="A25" s="2" t="s">
        <v>31</v>
      </c>
      <c r="B25" s="3">
        <v>2324</v>
      </c>
      <c r="C25" s="3">
        <v>5</v>
      </c>
      <c r="D25" s="3">
        <v>301</v>
      </c>
      <c r="E25" s="3">
        <v>1</v>
      </c>
      <c r="F25" s="3">
        <v>50</v>
      </c>
      <c r="G25" s="3">
        <v>58</v>
      </c>
      <c r="H25" s="3">
        <v>104</v>
      </c>
      <c r="I25" s="3">
        <v>188</v>
      </c>
      <c r="J25" s="3">
        <v>365</v>
      </c>
      <c r="K25" s="3">
        <v>81</v>
      </c>
      <c r="L25" s="3">
        <v>243</v>
      </c>
      <c r="M25" s="3">
        <v>139</v>
      </c>
      <c r="N25" s="3"/>
      <c r="O25" s="3">
        <v>133</v>
      </c>
      <c r="P25" s="3">
        <v>164</v>
      </c>
    </row>
    <row r="26" spans="1:16" x14ac:dyDescent="0.25">
      <c r="A26" s="2" t="s">
        <v>32</v>
      </c>
      <c r="B26" s="3">
        <v>2249</v>
      </c>
      <c r="C26" s="3">
        <v>6</v>
      </c>
      <c r="D26" s="3">
        <v>247</v>
      </c>
      <c r="E26" s="3">
        <v>1</v>
      </c>
      <c r="F26" s="3">
        <v>55</v>
      </c>
      <c r="G26" s="3">
        <v>60</v>
      </c>
      <c r="H26" s="3">
        <v>108</v>
      </c>
      <c r="I26" s="3">
        <v>195</v>
      </c>
      <c r="J26" s="3">
        <v>378</v>
      </c>
      <c r="K26" s="3">
        <v>84</v>
      </c>
      <c r="L26" s="3">
        <v>252</v>
      </c>
      <c r="M26" s="3">
        <v>144</v>
      </c>
      <c r="N26" s="3">
        <v>1774</v>
      </c>
      <c r="O26" s="3">
        <v>138</v>
      </c>
      <c r="P26" s="3">
        <v>170</v>
      </c>
    </row>
    <row r="27" spans="1:16" x14ac:dyDescent="0.25">
      <c r="A27" s="14" t="s">
        <v>6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6"/>
    </row>
    <row r="28" spans="1:16" x14ac:dyDescent="0.25">
      <c r="A28" s="4" t="s">
        <v>7</v>
      </c>
      <c r="B28" s="2">
        <f>MIN(B17:B26)</f>
        <v>2049</v>
      </c>
      <c r="C28" s="2">
        <f t="shared" ref="C28:P28" si="0">MIN(C17:C26)</f>
        <v>5</v>
      </c>
      <c r="D28" s="2">
        <f t="shared" si="0"/>
        <v>210</v>
      </c>
      <c r="E28" s="2">
        <f t="shared" si="0"/>
        <v>1</v>
      </c>
      <c r="F28" s="2">
        <f t="shared" si="0"/>
        <v>50</v>
      </c>
      <c r="G28" s="2">
        <f t="shared" si="0"/>
        <v>58</v>
      </c>
      <c r="H28" s="2">
        <f t="shared" si="0"/>
        <v>104</v>
      </c>
      <c r="I28" s="2">
        <f t="shared" si="0"/>
        <v>188</v>
      </c>
      <c r="J28" s="2">
        <f t="shared" si="0"/>
        <v>365</v>
      </c>
      <c r="K28" s="2">
        <f t="shared" si="0"/>
        <v>81</v>
      </c>
      <c r="L28" s="2">
        <f t="shared" si="0"/>
        <v>243</v>
      </c>
      <c r="M28" s="2">
        <f t="shared" si="0"/>
        <v>139</v>
      </c>
      <c r="N28" s="2">
        <f t="shared" si="0"/>
        <v>1750</v>
      </c>
      <c r="O28" s="2">
        <f t="shared" si="0"/>
        <v>133</v>
      </c>
      <c r="P28" s="2">
        <f t="shared" si="0"/>
        <v>164</v>
      </c>
    </row>
    <row r="29" spans="1:16" x14ac:dyDescent="0.25">
      <c r="A29" s="4" t="s">
        <v>8</v>
      </c>
      <c r="B29" s="2">
        <f>MAX(B17:B26)</f>
        <v>3225</v>
      </c>
      <c r="C29" s="2">
        <f t="shared" ref="C29:P29" si="1">MAX(C17:C26)</f>
        <v>6</v>
      </c>
      <c r="D29" s="2">
        <f t="shared" si="1"/>
        <v>330</v>
      </c>
      <c r="E29" s="2">
        <f t="shared" si="1"/>
        <v>1</v>
      </c>
      <c r="F29" s="2">
        <f t="shared" si="1"/>
        <v>62</v>
      </c>
      <c r="G29" s="2">
        <f t="shared" si="1"/>
        <v>62</v>
      </c>
      <c r="H29" s="2">
        <f t="shared" si="1"/>
        <v>111</v>
      </c>
      <c r="I29" s="2">
        <f t="shared" si="1"/>
        <v>201</v>
      </c>
      <c r="J29" s="2">
        <f t="shared" si="1"/>
        <v>390</v>
      </c>
      <c r="K29" s="2">
        <f t="shared" si="1"/>
        <v>86</v>
      </c>
      <c r="L29" s="2">
        <f t="shared" si="1"/>
        <v>260</v>
      </c>
      <c r="M29" s="2">
        <f t="shared" si="1"/>
        <v>148</v>
      </c>
      <c r="N29" s="2">
        <f t="shared" si="1"/>
        <v>1936</v>
      </c>
      <c r="O29" s="2">
        <f t="shared" si="1"/>
        <v>143</v>
      </c>
      <c r="P29" s="2">
        <f t="shared" si="1"/>
        <v>175</v>
      </c>
    </row>
    <row r="31" spans="1:16" x14ac:dyDescent="0.25">
      <c r="B31" s="5" t="s">
        <v>9</v>
      </c>
      <c r="C31" s="5">
        <f>COUNTIF(E17:E26,1)</f>
        <v>10</v>
      </c>
      <c r="D31" s="5" t="s">
        <v>10</v>
      </c>
      <c r="E31" s="6">
        <f>C31/10</f>
        <v>1</v>
      </c>
    </row>
    <row r="32" spans="1:16" x14ac:dyDescent="0.25">
      <c r="B32" s="5"/>
      <c r="C32" s="5" t="s">
        <v>11</v>
      </c>
      <c r="D32" s="5"/>
      <c r="E32" s="6">
        <f>E31/1.1</f>
        <v>0.90909090909090906</v>
      </c>
    </row>
    <row r="33" spans="2:5" x14ac:dyDescent="0.25">
      <c r="B33" s="5"/>
      <c r="C33" s="5" t="s">
        <v>12</v>
      </c>
      <c r="D33" s="5"/>
      <c r="E33" s="6">
        <f>E31/1.2</f>
        <v>0.83333333333333337</v>
      </c>
    </row>
  </sheetData>
  <mergeCells count="1">
    <mergeCell ref="A27:P2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workbookViewId="0">
      <selection activeCell="E4" sqref="E4"/>
    </sheetView>
  </sheetViews>
  <sheetFormatPr defaultRowHeight="15" x14ac:dyDescent="0.25"/>
  <cols>
    <col min="2" max="2" width="12.28515625" bestFit="1" customWidth="1"/>
    <col min="4" max="4" width="7.5703125" bestFit="1" customWidth="1"/>
    <col min="5" max="5" width="9.7109375" bestFit="1" customWidth="1"/>
    <col min="6" max="6" width="10" bestFit="1" customWidth="1"/>
    <col min="11" max="11" width="12" bestFit="1" customWidth="1"/>
    <col min="13" max="13" width="11.5703125" bestFit="1" customWidth="1"/>
    <col min="14" max="14" width="7.7109375" bestFit="1" customWidth="1"/>
    <col min="15" max="15" width="12.140625" bestFit="1" customWidth="1"/>
    <col min="16" max="16" width="12.42578125" bestFit="1" customWidth="1"/>
  </cols>
  <sheetData>
    <row r="1" spans="1:16" x14ac:dyDescent="0.25">
      <c r="A1" s="1" t="s">
        <v>37</v>
      </c>
    </row>
    <row r="3" spans="1:16" x14ac:dyDescent="0.25">
      <c r="E3" t="s">
        <v>47</v>
      </c>
    </row>
    <row r="6" spans="1:16" x14ac:dyDescent="0.25">
      <c r="E6" s="12" t="s">
        <v>45</v>
      </c>
    </row>
    <row r="9" spans="1:16" x14ac:dyDescent="0.25">
      <c r="E9" t="s">
        <v>46</v>
      </c>
    </row>
    <row r="13" spans="1:16" x14ac:dyDescent="0.25">
      <c r="C13" t="s">
        <v>0</v>
      </c>
      <c r="E13" s="7"/>
    </row>
    <row r="15" spans="1:16" x14ac:dyDescent="0.25">
      <c r="B15" t="s">
        <v>1</v>
      </c>
      <c r="C15" s="1" t="s">
        <v>37</v>
      </c>
    </row>
    <row r="16" spans="1:16" x14ac:dyDescent="0.25">
      <c r="A16" s="8"/>
      <c r="B16" s="2" t="s">
        <v>3</v>
      </c>
      <c r="C16" s="2" t="s">
        <v>33</v>
      </c>
      <c r="D16" s="2" t="s">
        <v>2</v>
      </c>
      <c r="E16" s="2" t="s">
        <v>4</v>
      </c>
      <c r="F16" s="2" t="s">
        <v>5</v>
      </c>
      <c r="G16" s="2" t="s">
        <v>13</v>
      </c>
      <c r="H16" s="9" t="s">
        <v>14</v>
      </c>
      <c r="I16" s="9" t="s">
        <v>15</v>
      </c>
      <c r="J16" s="9" t="s">
        <v>16</v>
      </c>
      <c r="K16" s="9" t="s">
        <v>17</v>
      </c>
      <c r="L16" s="9" t="s">
        <v>18</v>
      </c>
      <c r="M16" s="9" t="s">
        <v>19</v>
      </c>
      <c r="N16" s="9" t="s">
        <v>20</v>
      </c>
      <c r="O16" s="9" t="s">
        <v>21</v>
      </c>
      <c r="P16" s="9" t="s">
        <v>22</v>
      </c>
    </row>
    <row r="17" spans="1:16" x14ac:dyDescent="0.25">
      <c r="A17" s="2" t="s">
        <v>23</v>
      </c>
      <c r="B17" s="3">
        <v>2865</v>
      </c>
      <c r="C17" s="3">
        <v>7</v>
      </c>
      <c r="D17" s="3">
        <v>269</v>
      </c>
      <c r="E17" s="3">
        <v>1</v>
      </c>
      <c r="F17" s="3">
        <v>52</v>
      </c>
      <c r="G17" s="3">
        <v>61</v>
      </c>
      <c r="H17" s="3"/>
      <c r="I17" s="3"/>
      <c r="J17" s="3"/>
      <c r="K17" s="3"/>
      <c r="L17" s="3"/>
      <c r="M17" s="3"/>
      <c r="N17" s="3">
        <v>6161</v>
      </c>
      <c r="O17" s="3"/>
      <c r="P17" s="3"/>
    </row>
    <row r="18" spans="1:16" x14ac:dyDescent="0.25">
      <c r="A18" s="2" t="s">
        <v>24</v>
      </c>
      <c r="B18" s="3">
        <v>2879</v>
      </c>
      <c r="C18" s="3">
        <v>6</v>
      </c>
      <c r="D18" s="3">
        <v>334</v>
      </c>
      <c r="E18" s="3">
        <v>1</v>
      </c>
      <c r="F18" s="3">
        <v>65</v>
      </c>
      <c r="G18" s="3">
        <v>62</v>
      </c>
      <c r="H18" s="3">
        <v>260</v>
      </c>
      <c r="I18" s="3">
        <v>139</v>
      </c>
      <c r="J18" s="3">
        <v>282</v>
      </c>
      <c r="K18" s="3">
        <v>148</v>
      </c>
      <c r="L18" s="3">
        <v>108</v>
      </c>
      <c r="M18" s="3">
        <v>235</v>
      </c>
      <c r="N18" s="3">
        <v>5961</v>
      </c>
      <c r="O18" s="3">
        <v>267</v>
      </c>
      <c r="P18" s="3">
        <v>328</v>
      </c>
    </row>
    <row r="19" spans="1:16" x14ac:dyDescent="0.25">
      <c r="A19" s="2" t="s">
        <v>25</v>
      </c>
      <c r="B19" s="3">
        <v>2820</v>
      </c>
      <c r="C19" s="3">
        <v>6</v>
      </c>
      <c r="D19" s="3">
        <v>221</v>
      </c>
      <c r="E19" s="3">
        <v>1</v>
      </c>
      <c r="F19" s="3">
        <v>58</v>
      </c>
      <c r="G19" s="3">
        <v>61</v>
      </c>
      <c r="H19" s="3"/>
      <c r="I19" s="3"/>
      <c r="J19" s="3"/>
      <c r="K19" s="3"/>
      <c r="L19" s="3"/>
      <c r="M19" s="3"/>
      <c r="N19" s="3">
        <v>6576</v>
      </c>
      <c r="O19" s="3"/>
      <c r="P19" s="3"/>
    </row>
    <row r="20" spans="1:16" x14ac:dyDescent="0.25">
      <c r="A20" s="2" t="s">
        <v>26</v>
      </c>
      <c r="B20" s="3">
        <v>3484</v>
      </c>
      <c r="C20" s="3">
        <v>8</v>
      </c>
      <c r="D20" s="3">
        <v>315</v>
      </c>
      <c r="E20" s="3">
        <v>1</v>
      </c>
      <c r="F20" s="3">
        <v>68</v>
      </c>
      <c r="G20" s="3">
        <v>63</v>
      </c>
      <c r="H20" s="3">
        <v>264</v>
      </c>
      <c r="I20" s="3">
        <v>141</v>
      </c>
      <c r="J20" s="3">
        <v>286</v>
      </c>
      <c r="K20" s="3">
        <v>151</v>
      </c>
      <c r="L20" s="3">
        <v>110</v>
      </c>
      <c r="M20" s="3">
        <v>239</v>
      </c>
      <c r="N20" s="3">
        <v>6963</v>
      </c>
      <c r="O20" s="3">
        <v>271</v>
      </c>
      <c r="P20" s="3">
        <v>333</v>
      </c>
    </row>
    <row r="21" spans="1:16" x14ac:dyDescent="0.25">
      <c r="A21" s="2" t="s">
        <v>27</v>
      </c>
      <c r="B21" s="3">
        <v>2937</v>
      </c>
      <c r="C21" s="3">
        <v>7</v>
      </c>
      <c r="D21" s="3">
        <v>269</v>
      </c>
      <c r="E21" s="3">
        <v>1</v>
      </c>
      <c r="F21" s="3">
        <v>56</v>
      </c>
      <c r="G21" s="3">
        <v>63</v>
      </c>
      <c r="H21" s="3">
        <v>264</v>
      </c>
      <c r="I21" s="3">
        <v>141</v>
      </c>
      <c r="J21" s="3">
        <v>286</v>
      </c>
      <c r="K21" s="3">
        <v>151</v>
      </c>
      <c r="L21" s="3">
        <v>110</v>
      </c>
      <c r="M21" s="3">
        <v>239</v>
      </c>
      <c r="N21" s="3">
        <v>6898</v>
      </c>
      <c r="O21" s="3">
        <v>271</v>
      </c>
      <c r="P21" s="3">
        <v>333</v>
      </c>
    </row>
    <row r="22" spans="1:16" x14ac:dyDescent="0.25">
      <c r="A22" s="2" t="s">
        <v>28</v>
      </c>
      <c r="B22" s="3">
        <v>3581</v>
      </c>
      <c r="C22" s="3">
        <v>8</v>
      </c>
      <c r="D22" s="3">
        <v>251</v>
      </c>
      <c r="E22" s="3">
        <v>1</v>
      </c>
      <c r="F22" s="3">
        <v>54</v>
      </c>
      <c r="G22" s="3">
        <v>63</v>
      </c>
      <c r="H22" s="3">
        <v>264</v>
      </c>
      <c r="I22" s="3">
        <v>141</v>
      </c>
      <c r="J22" s="3">
        <v>286</v>
      </c>
      <c r="K22" s="3">
        <v>151</v>
      </c>
      <c r="L22" s="3">
        <v>110</v>
      </c>
      <c r="M22" s="3">
        <v>239</v>
      </c>
      <c r="N22" s="3">
        <v>6909</v>
      </c>
      <c r="O22" s="3">
        <v>271</v>
      </c>
      <c r="P22" s="3">
        <v>333</v>
      </c>
    </row>
    <row r="23" spans="1:16" x14ac:dyDescent="0.25">
      <c r="A23" s="2" t="s">
        <v>29</v>
      </c>
      <c r="B23" s="3">
        <v>4047</v>
      </c>
      <c r="C23" s="3">
        <v>7</v>
      </c>
      <c r="D23" s="3">
        <v>289</v>
      </c>
      <c r="E23" s="3">
        <v>1</v>
      </c>
      <c r="F23" s="3">
        <v>54</v>
      </c>
      <c r="G23" s="3">
        <v>62</v>
      </c>
      <c r="H23" s="3">
        <v>260</v>
      </c>
      <c r="I23" s="3">
        <v>139</v>
      </c>
      <c r="J23" s="3">
        <v>282</v>
      </c>
      <c r="K23" s="3">
        <v>148</v>
      </c>
      <c r="L23" s="3">
        <v>108</v>
      </c>
      <c r="M23" s="3">
        <v>235</v>
      </c>
      <c r="N23" s="3">
        <v>6214</v>
      </c>
      <c r="O23" s="3">
        <v>267</v>
      </c>
      <c r="P23" s="3">
        <v>328</v>
      </c>
    </row>
    <row r="24" spans="1:16" x14ac:dyDescent="0.25">
      <c r="A24" s="2" t="s">
        <v>30</v>
      </c>
      <c r="B24" s="3">
        <v>3488</v>
      </c>
      <c r="C24" s="3">
        <v>6</v>
      </c>
      <c r="D24" s="3">
        <v>257</v>
      </c>
      <c r="E24" s="3">
        <v>1</v>
      </c>
      <c r="F24" s="3">
        <v>56</v>
      </c>
      <c r="G24" s="3">
        <v>61</v>
      </c>
      <c r="H24" s="3">
        <v>256</v>
      </c>
      <c r="I24" s="3">
        <v>137</v>
      </c>
      <c r="J24" s="3">
        <v>277</v>
      </c>
      <c r="K24" s="3">
        <v>146</v>
      </c>
      <c r="L24" s="3">
        <v>106</v>
      </c>
      <c r="M24" s="3">
        <v>231</v>
      </c>
      <c r="N24" s="3">
        <v>6331</v>
      </c>
      <c r="O24" s="3">
        <v>263</v>
      </c>
      <c r="P24" s="3">
        <v>322</v>
      </c>
    </row>
    <row r="25" spans="1:16" x14ac:dyDescent="0.25">
      <c r="A25" s="2" t="s">
        <v>31</v>
      </c>
      <c r="B25" s="3">
        <v>4173</v>
      </c>
      <c r="C25" s="3">
        <v>7</v>
      </c>
      <c r="D25" s="3">
        <v>287</v>
      </c>
      <c r="E25" s="3">
        <v>1</v>
      </c>
      <c r="F25" s="3">
        <v>63</v>
      </c>
      <c r="G25" s="3">
        <v>63</v>
      </c>
      <c r="H25" s="3">
        <v>264</v>
      </c>
      <c r="I25" s="3">
        <v>141</v>
      </c>
      <c r="J25" s="3">
        <v>286</v>
      </c>
      <c r="K25" s="3">
        <v>151</v>
      </c>
      <c r="L25" s="3">
        <v>110</v>
      </c>
      <c r="M25" s="3">
        <v>239</v>
      </c>
      <c r="N25" s="3">
        <v>6127</v>
      </c>
      <c r="O25" s="3">
        <v>271</v>
      </c>
      <c r="P25" s="3">
        <v>333</v>
      </c>
    </row>
    <row r="26" spans="1:16" x14ac:dyDescent="0.25">
      <c r="A26" s="2" t="s">
        <v>32</v>
      </c>
      <c r="B26" s="3">
        <v>2583</v>
      </c>
      <c r="C26" s="3">
        <v>8</v>
      </c>
      <c r="D26" s="3">
        <v>230</v>
      </c>
      <c r="E26" s="3">
        <v>1</v>
      </c>
      <c r="F26" s="3">
        <v>59</v>
      </c>
      <c r="G26" s="3">
        <v>62</v>
      </c>
      <c r="H26" s="3">
        <v>260</v>
      </c>
      <c r="I26" s="3">
        <v>139</v>
      </c>
      <c r="J26" s="3">
        <v>282</v>
      </c>
      <c r="K26" s="3">
        <v>148</v>
      </c>
      <c r="L26" s="3">
        <v>108</v>
      </c>
      <c r="M26" s="3">
        <v>235</v>
      </c>
      <c r="N26" s="3">
        <v>5834</v>
      </c>
      <c r="O26" s="3">
        <v>267</v>
      </c>
      <c r="P26" s="3">
        <v>328</v>
      </c>
    </row>
    <row r="27" spans="1:16" x14ac:dyDescent="0.25">
      <c r="A27" s="17" t="s">
        <v>6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x14ac:dyDescent="0.25">
      <c r="A28" s="4" t="s">
        <v>7</v>
      </c>
      <c r="B28" s="2">
        <f t="shared" ref="B28:P28" si="0">MIN(B17:B26)</f>
        <v>2583</v>
      </c>
      <c r="C28" s="2">
        <f t="shared" si="0"/>
        <v>6</v>
      </c>
      <c r="D28" s="2">
        <f t="shared" si="0"/>
        <v>221</v>
      </c>
      <c r="E28" s="2">
        <f t="shared" si="0"/>
        <v>1</v>
      </c>
      <c r="F28" s="2">
        <f t="shared" si="0"/>
        <v>52</v>
      </c>
      <c r="G28" s="2">
        <f t="shared" si="0"/>
        <v>61</v>
      </c>
      <c r="H28" s="2">
        <f t="shared" si="0"/>
        <v>256</v>
      </c>
      <c r="I28" s="2">
        <f t="shared" si="0"/>
        <v>137</v>
      </c>
      <c r="J28" s="2">
        <f t="shared" si="0"/>
        <v>277</v>
      </c>
      <c r="K28" s="2">
        <f t="shared" si="0"/>
        <v>146</v>
      </c>
      <c r="L28" s="2">
        <f t="shared" si="0"/>
        <v>106</v>
      </c>
      <c r="M28" s="2">
        <f t="shared" si="0"/>
        <v>231</v>
      </c>
      <c r="N28" s="2">
        <f t="shared" si="0"/>
        <v>5834</v>
      </c>
      <c r="O28" s="2">
        <f t="shared" si="0"/>
        <v>263</v>
      </c>
      <c r="P28" s="2">
        <f t="shared" si="0"/>
        <v>322</v>
      </c>
    </row>
    <row r="29" spans="1:16" x14ac:dyDescent="0.25">
      <c r="A29" s="4" t="s">
        <v>8</v>
      </c>
      <c r="B29" s="2">
        <f t="shared" ref="B29:P29" si="1">MAX(B17:B26)</f>
        <v>4173</v>
      </c>
      <c r="C29" s="2">
        <f t="shared" si="1"/>
        <v>8</v>
      </c>
      <c r="D29" s="2">
        <f t="shared" si="1"/>
        <v>334</v>
      </c>
      <c r="E29" s="2">
        <f t="shared" si="1"/>
        <v>1</v>
      </c>
      <c r="F29" s="2">
        <f t="shared" si="1"/>
        <v>68</v>
      </c>
      <c r="G29" s="2">
        <f t="shared" si="1"/>
        <v>63</v>
      </c>
      <c r="H29" s="2">
        <f t="shared" si="1"/>
        <v>264</v>
      </c>
      <c r="I29" s="2">
        <f t="shared" si="1"/>
        <v>141</v>
      </c>
      <c r="J29" s="2">
        <f t="shared" si="1"/>
        <v>286</v>
      </c>
      <c r="K29" s="2">
        <f t="shared" si="1"/>
        <v>151</v>
      </c>
      <c r="L29" s="2">
        <f t="shared" si="1"/>
        <v>110</v>
      </c>
      <c r="M29" s="2">
        <f t="shared" si="1"/>
        <v>239</v>
      </c>
      <c r="N29" s="2">
        <f t="shared" si="1"/>
        <v>6963</v>
      </c>
      <c r="O29" s="2">
        <f t="shared" si="1"/>
        <v>271</v>
      </c>
      <c r="P29" s="2">
        <f t="shared" si="1"/>
        <v>333</v>
      </c>
    </row>
    <row r="31" spans="1:16" x14ac:dyDescent="0.25">
      <c r="B31" s="5" t="s">
        <v>9</v>
      </c>
      <c r="C31" s="5">
        <f>COUNTIF(E17:E26,1)</f>
        <v>10</v>
      </c>
      <c r="D31" s="5" t="s">
        <v>10</v>
      </c>
      <c r="E31" s="6">
        <f>C31/10</f>
        <v>1</v>
      </c>
    </row>
    <row r="32" spans="1:16" x14ac:dyDescent="0.25">
      <c r="B32" s="5"/>
      <c r="C32" s="5" t="s">
        <v>11</v>
      </c>
      <c r="D32" s="5"/>
      <c r="E32" s="6">
        <f>E31/1.1</f>
        <v>0.90909090909090906</v>
      </c>
    </row>
    <row r="33" spans="2:5" x14ac:dyDescent="0.25">
      <c r="B33" s="5"/>
      <c r="C33" s="5" t="s">
        <v>12</v>
      </c>
      <c r="D33" s="5"/>
      <c r="E33" s="6">
        <f>E31/1.2</f>
        <v>0.83333333333333337</v>
      </c>
    </row>
  </sheetData>
  <mergeCells count="1">
    <mergeCell ref="A27:P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Giant Wild Boar</vt:lpstr>
      <vt:lpstr>Swamp Lord</vt:lpstr>
      <vt:lpstr>Swamp Spirit</vt:lpstr>
      <vt:lpstr>Werebear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Djongov</dc:creator>
  <cp:lastModifiedBy>Mashina</cp:lastModifiedBy>
  <dcterms:created xsi:type="dcterms:W3CDTF">2016-06-13T15:57:03Z</dcterms:created>
  <dcterms:modified xsi:type="dcterms:W3CDTF">2016-06-19T10:36:00Z</dcterms:modified>
</cp:coreProperties>
</file>