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Africa\"/>
    </mc:Choice>
  </mc:AlternateContent>
  <bookViews>
    <workbookView xWindow="0" yWindow="0" windowWidth="28800" windowHeight="12285" activeTab="3"/>
  </bookViews>
  <sheets>
    <sheet name="Spy" sheetId="1" r:id="rId1"/>
    <sheet name="Caravan Guard" sheetId="3" r:id="rId2"/>
    <sheet name="Elite Guard" sheetId="4" r:id="rId3"/>
    <sheet name="Slave Merchant" sheetId="2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E32" i="4" l="1"/>
  <c r="E33" i="4"/>
  <c r="E33" i="3"/>
  <c r="E32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C31" i="1"/>
  <c r="E31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E33" i="2" l="1"/>
  <c r="E32" i="2"/>
  <c r="E33" i="1"/>
  <c r="E32" i="1"/>
</calcChain>
</file>

<file path=xl/sharedStrings.xml><?xml version="1.0" encoding="utf-8"?>
<sst xmlns="http://schemas.openxmlformats.org/spreadsheetml/2006/main" count="158" uniqueCount="60">
  <si>
    <t>Test Subject:</t>
  </si>
  <si>
    <t xml:space="preserve">No bonus </t>
  </si>
  <si>
    <t>Honour</t>
  </si>
  <si>
    <t>Gold</t>
  </si>
  <si>
    <t>Item drop</t>
  </si>
  <si>
    <t>Item level</t>
  </si>
  <si>
    <t>Entry 1</t>
  </si>
  <si>
    <t>Entry 2</t>
  </si>
  <si>
    <t>Entry 3</t>
  </si>
  <si>
    <t>Entry 4</t>
  </si>
  <si>
    <t>Entry 5</t>
  </si>
  <si>
    <t>Entry 6</t>
  </si>
  <si>
    <t>Entry 7</t>
  </si>
  <si>
    <t>Entry 8</t>
  </si>
  <si>
    <t>Entry 9</t>
  </si>
  <si>
    <t>Entry 10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</si>
  <si>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</si>
  <si>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</si>
  <si>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</si>
  <si>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</si>
  <si>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</si>
  <si>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</si>
  <si>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</si>
  <si>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</si>
  <si>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</si>
  <si>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</si>
  <si>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</si>
  <si>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</si>
  <si>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</si>
  <si>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</si>
  <si>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</si>
  <si>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</si>
  <si>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</si>
  <si>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</si>
  <si>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</si>
  <si>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</si>
  <si>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</si>
  <si>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</si>
  <si>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</si>
  <si>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</si>
  <si>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</si>
  <si>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</si>
  <si>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</si>
  <si>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Item drop rate</t>
  </si>
  <si>
    <t>Exp</t>
  </si>
  <si>
    <t>Spy</t>
  </si>
  <si>
    <t>4376-6152</t>
  </si>
  <si>
    <t>9-10</t>
  </si>
  <si>
    <t>369-578</t>
  </si>
  <si>
    <t>Caravan Guard</t>
  </si>
  <si>
    <t>Elite Guard</t>
  </si>
  <si>
    <t>Slave Merchant</t>
  </si>
  <si>
    <t>3889-6300</t>
  </si>
  <si>
    <t>8-10</t>
  </si>
  <si>
    <t>390-578</t>
  </si>
  <si>
    <t>3898-6285</t>
  </si>
  <si>
    <t>405-633</t>
  </si>
  <si>
    <t>5388-7796</t>
  </si>
  <si>
    <t>10-13</t>
  </si>
  <si>
    <t>405-663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</si>
</sst>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0" fillId="0" borderId="0" xfId="0" applyNumberFormat="1"/>
    <xf numFmtId="0" fontId="4" fillId="2" borderId="2" xfId="2" applyFont="1" applyBorder="1" applyAlignment="1">
      <alignment horizontal="center" vertical="center"/>
    </xf>
    <xf numFmtId="9" fontId="3" fillId="0" borderId="2" xfId="1" applyNumberFormat="1" applyFont="1" applyBorder="1"/>
    <xf numFmtId="49" fontId="0" fillId="0" borderId="0" xfId="0" applyNumberFormat="1"/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-bg.gladiatus.gameforge.com/game/8795/img/npc/1/1_17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-bg.gladiatus.gameforge.com/game/8795/img/npc/1/1_16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-bg.gladiatus.gameforge.com/game/8795/img/npc/0/1_14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-bg.gladiatus.gameforge.com/game/8795/img/npc/1/1_14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45</v>
      </c>
    </row>
    <row r="3" spans="1:16" x14ac:dyDescent="0.25">
      <c r="E3" t="s">
        <v>46</v>
      </c>
    </row>
    <row r="6" spans="1:16" x14ac:dyDescent="0.25">
      <c r="E6" s="13" t="s">
        <v>47</v>
      </c>
    </row>
    <row r="9" spans="1:16" x14ac:dyDescent="0.25">
      <c r="E9" s="10" t="s">
        <v>48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45</v>
      </c>
    </row>
    <row r="16" spans="1:16" x14ac:dyDescent="0.25">
      <c r="A16" s="8" t="s">
        <v>1</v>
      </c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6</v>
      </c>
      <c r="B17" s="3">
        <v>4655</v>
      </c>
      <c r="C17" s="3">
        <v>9</v>
      </c>
      <c r="D17" s="3">
        <v>428</v>
      </c>
      <c r="E17" s="3">
        <v>1</v>
      </c>
      <c r="F17" s="3">
        <v>90</v>
      </c>
      <c r="G17" s="3">
        <v>90</v>
      </c>
      <c r="H17" s="3">
        <v>125</v>
      </c>
      <c r="I17" s="3">
        <v>292</v>
      </c>
      <c r="J17" s="3">
        <v>346</v>
      </c>
      <c r="K17" s="3">
        <v>180</v>
      </c>
      <c r="L17" s="3">
        <v>220</v>
      </c>
      <c r="M17" s="3">
        <v>144</v>
      </c>
      <c r="N17" s="3">
        <v>2058</v>
      </c>
      <c r="O17" s="3">
        <v>152</v>
      </c>
      <c r="P17" s="3">
        <v>187</v>
      </c>
    </row>
    <row r="18" spans="1:16" x14ac:dyDescent="0.25">
      <c r="A18" s="2" t="s">
        <v>7</v>
      </c>
      <c r="B18" s="3">
        <v>5075</v>
      </c>
      <c r="C18" s="3">
        <v>9</v>
      </c>
      <c r="D18" s="3">
        <v>428</v>
      </c>
      <c r="E18" s="3">
        <v>1</v>
      </c>
      <c r="F18" s="3">
        <v>85</v>
      </c>
      <c r="G18" s="3">
        <v>90</v>
      </c>
      <c r="H18" s="3"/>
      <c r="I18" s="3"/>
      <c r="J18" s="3"/>
      <c r="K18" s="3"/>
      <c r="L18" s="3"/>
      <c r="M18" s="3"/>
      <c r="N18" s="3">
        <v>1981</v>
      </c>
      <c r="O18" s="3"/>
      <c r="P18" s="3"/>
    </row>
    <row r="19" spans="1:16" x14ac:dyDescent="0.25">
      <c r="A19" s="2" t="s">
        <v>8</v>
      </c>
      <c r="B19" s="3">
        <v>5658</v>
      </c>
      <c r="C19" s="3">
        <v>10</v>
      </c>
      <c r="D19" s="3">
        <v>515</v>
      </c>
      <c r="E19" s="3">
        <v>1</v>
      </c>
      <c r="F19" s="3">
        <v>84</v>
      </c>
      <c r="G19" s="3">
        <v>91</v>
      </c>
      <c r="H19" s="3">
        <v>127</v>
      </c>
      <c r="I19" s="3">
        <v>295</v>
      </c>
      <c r="J19" s="3">
        <v>350</v>
      </c>
      <c r="K19" s="3">
        <v>182</v>
      </c>
      <c r="L19" s="3">
        <v>222</v>
      </c>
      <c r="M19" s="3">
        <v>145</v>
      </c>
      <c r="N19" s="3">
        <v>2295</v>
      </c>
      <c r="O19" s="3">
        <v>154</v>
      </c>
      <c r="P19" s="3">
        <v>189</v>
      </c>
    </row>
    <row r="20" spans="1:16" x14ac:dyDescent="0.25">
      <c r="A20" s="2" t="s">
        <v>9</v>
      </c>
      <c r="B20" s="3">
        <v>6035</v>
      </c>
      <c r="C20" s="3">
        <v>10</v>
      </c>
      <c r="D20" s="3">
        <v>578</v>
      </c>
      <c r="E20" s="3">
        <v>1</v>
      </c>
      <c r="F20" s="3">
        <v>96</v>
      </c>
      <c r="G20" s="3">
        <v>90</v>
      </c>
      <c r="H20" s="3"/>
      <c r="I20" s="3"/>
      <c r="J20" s="3"/>
      <c r="K20" s="3"/>
      <c r="L20" s="3"/>
      <c r="M20" s="3"/>
      <c r="N20" s="3">
        <v>1898</v>
      </c>
      <c r="O20" s="3"/>
      <c r="P20" s="3"/>
    </row>
    <row r="21" spans="1:16" x14ac:dyDescent="0.25">
      <c r="A21" s="2" t="s">
        <v>10</v>
      </c>
      <c r="B21" s="3">
        <v>5575</v>
      </c>
      <c r="C21" s="3">
        <v>9</v>
      </c>
      <c r="D21" s="3">
        <v>487</v>
      </c>
      <c r="E21" s="3">
        <v>1</v>
      </c>
      <c r="F21" s="3">
        <v>92</v>
      </c>
      <c r="G21" s="3">
        <v>91</v>
      </c>
      <c r="H21" s="3"/>
      <c r="I21" s="3"/>
      <c r="J21" s="3"/>
      <c r="K21" s="3"/>
      <c r="L21" s="3"/>
      <c r="M21" s="3"/>
      <c r="N21" s="3">
        <v>2018</v>
      </c>
      <c r="O21" s="3"/>
      <c r="P21" s="3"/>
    </row>
    <row r="22" spans="1:16" x14ac:dyDescent="0.25">
      <c r="A22" s="2" t="s">
        <v>11</v>
      </c>
      <c r="B22" s="3">
        <v>5612</v>
      </c>
      <c r="C22" s="3">
        <v>9</v>
      </c>
      <c r="D22" s="3">
        <v>498</v>
      </c>
      <c r="E22" s="3">
        <v>1</v>
      </c>
      <c r="F22" s="3">
        <v>90</v>
      </c>
      <c r="G22" s="3">
        <v>91</v>
      </c>
      <c r="H22" s="3"/>
      <c r="I22" s="3"/>
      <c r="J22" s="3"/>
      <c r="K22" s="3"/>
      <c r="L22" s="3"/>
      <c r="M22" s="3"/>
      <c r="N22" s="3">
        <v>1981</v>
      </c>
      <c r="O22" s="3"/>
      <c r="P22" s="3"/>
    </row>
    <row r="23" spans="1:16" x14ac:dyDescent="0.25">
      <c r="A23" s="2" t="s">
        <v>12</v>
      </c>
      <c r="B23" s="3">
        <v>4376</v>
      </c>
      <c r="C23" s="3">
        <v>9</v>
      </c>
      <c r="D23" s="3">
        <v>369</v>
      </c>
      <c r="E23" s="3">
        <v>1</v>
      </c>
      <c r="F23" s="3">
        <v>97</v>
      </c>
      <c r="G23" s="3">
        <v>90</v>
      </c>
      <c r="H23" s="3"/>
      <c r="I23" s="3"/>
      <c r="J23" s="3"/>
      <c r="K23" s="3"/>
      <c r="L23" s="3"/>
      <c r="M23" s="3"/>
      <c r="N23" s="3">
        <v>1993</v>
      </c>
      <c r="O23" s="3"/>
      <c r="P23" s="3"/>
    </row>
    <row r="24" spans="1:16" x14ac:dyDescent="0.25">
      <c r="A24" s="2" t="s">
        <v>13</v>
      </c>
      <c r="B24" s="3">
        <v>6000</v>
      </c>
      <c r="C24" s="3">
        <v>9</v>
      </c>
      <c r="D24" s="3">
        <v>553</v>
      </c>
      <c r="E24" s="3">
        <v>1</v>
      </c>
      <c r="F24" s="3">
        <v>91</v>
      </c>
      <c r="G24" s="3">
        <v>90</v>
      </c>
      <c r="H24" s="3"/>
      <c r="I24" s="3"/>
      <c r="J24" s="3"/>
      <c r="K24" s="3"/>
      <c r="L24" s="3"/>
      <c r="M24" s="3"/>
      <c r="N24" s="3">
        <v>2001</v>
      </c>
      <c r="O24" s="3"/>
      <c r="P24" s="3"/>
    </row>
    <row r="25" spans="1:16" x14ac:dyDescent="0.25">
      <c r="A25" s="2" t="s">
        <v>14</v>
      </c>
      <c r="B25" s="3">
        <v>5705</v>
      </c>
      <c r="C25" s="3">
        <v>9</v>
      </c>
      <c r="D25" s="3">
        <v>413</v>
      </c>
      <c r="E25" s="3">
        <v>1</v>
      </c>
      <c r="F25" s="3">
        <v>99</v>
      </c>
      <c r="G25" s="3">
        <v>90</v>
      </c>
      <c r="H25" s="3"/>
      <c r="I25" s="3"/>
      <c r="J25" s="3"/>
      <c r="K25" s="3"/>
      <c r="L25" s="3"/>
      <c r="M25" s="3"/>
      <c r="N25" s="3">
        <v>2192</v>
      </c>
      <c r="O25" s="3"/>
      <c r="P25" s="3"/>
    </row>
    <row r="26" spans="1:16" x14ac:dyDescent="0.25">
      <c r="A26" s="2" t="s">
        <v>15</v>
      </c>
      <c r="B26" s="3">
        <v>6152</v>
      </c>
      <c r="C26" s="3">
        <v>10</v>
      </c>
      <c r="D26" s="3">
        <v>528</v>
      </c>
      <c r="E26" s="3">
        <v>1</v>
      </c>
      <c r="F26" s="3">
        <v>96</v>
      </c>
      <c r="G26" s="3">
        <v>91</v>
      </c>
      <c r="H26" s="3"/>
      <c r="I26" s="3"/>
      <c r="J26" s="3"/>
      <c r="K26" s="3"/>
      <c r="L26" s="3"/>
      <c r="M26" s="3"/>
      <c r="N26" s="3">
        <v>2355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4376</v>
      </c>
      <c r="C28" s="2">
        <f t="shared" ref="C28:P28" si="0">MIN(C17:C26)</f>
        <v>9</v>
      </c>
      <c r="D28" s="2">
        <f t="shared" si="0"/>
        <v>369</v>
      </c>
      <c r="E28" s="2">
        <f t="shared" si="0"/>
        <v>1</v>
      </c>
      <c r="F28" s="2">
        <f t="shared" si="0"/>
        <v>84</v>
      </c>
      <c r="G28" s="2">
        <f t="shared" si="0"/>
        <v>90</v>
      </c>
      <c r="H28" s="2">
        <f t="shared" si="0"/>
        <v>125</v>
      </c>
      <c r="I28" s="2">
        <f t="shared" si="0"/>
        <v>292</v>
      </c>
      <c r="J28" s="2">
        <f t="shared" si="0"/>
        <v>346</v>
      </c>
      <c r="K28" s="2">
        <f t="shared" si="0"/>
        <v>180</v>
      </c>
      <c r="L28" s="2">
        <f t="shared" si="0"/>
        <v>220</v>
      </c>
      <c r="M28" s="2">
        <f t="shared" si="0"/>
        <v>144</v>
      </c>
      <c r="N28" s="2">
        <f t="shared" si="0"/>
        <v>1898</v>
      </c>
      <c r="O28" s="2">
        <f t="shared" si="0"/>
        <v>152</v>
      </c>
      <c r="P28" s="2">
        <f t="shared" si="0"/>
        <v>187</v>
      </c>
    </row>
    <row r="29" spans="1:16" x14ac:dyDescent="0.25">
      <c r="A29" s="4" t="s">
        <v>18</v>
      </c>
      <c r="B29" s="2">
        <f>MAX(B17:B26)</f>
        <v>6152</v>
      </c>
      <c r="C29" s="2">
        <f t="shared" ref="C29:P29" si="1">MAX(C17:C26)</f>
        <v>10</v>
      </c>
      <c r="D29" s="2">
        <f t="shared" si="1"/>
        <v>578</v>
      </c>
      <c r="E29" s="2">
        <f t="shared" si="1"/>
        <v>1</v>
      </c>
      <c r="F29" s="2">
        <f t="shared" si="1"/>
        <v>99</v>
      </c>
      <c r="G29" s="2">
        <f t="shared" si="1"/>
        <v>91</v>
      </c>
      <c r="H29" s="2">
        <f t="shared" si="1"/>
        <v>127</v>
      </c>
      <c r="I29" s="2">
        <f t="shared" si="1"/>
        <v>295</v>
      </c>
      <c r="J29" s="2">
        <f t="shared" si="1"/>
        <v>350</v>
      </c>
      <c r="K29" s="2">
        <f t="shared" si="1"/>
        <v>182</v>
      </c>
      <c r="L29" s="2">
        <f t="shared" si="1"/>
        <v>222</v>
      </c>
      <c r="M29" s="2">
        <f t="shared" si="1"/>
        <v>145</v>
      </c>
      <c r="N29" s="2">
        <f t="shared" si="1"/>
        <v>2355</v>
      </c>
      <c r="O29" s="2">
        <f t="shared" si="1"/>
        <v>154</v>
      </c>
      <c r="P29" s="2">
        <f t="shared" si="1"/>
        <v>189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F9" sqref="F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49</v>
      </c>
    </row>
    <row r="3" spans="1:16" x14ac:dyDescent="0.25">
      <c r="E3" t="s">
        <v>52</v>
      </c>
    </row>
    <row r="6" spans="1:16" x14ac:dyDescent="0.25">
      <c r="E6" s="13" t="s">
        <v>53</v>
      </c>
    </row>
    <row r="9" spans="1:16" x14ac:dyDescent="0.25">
      <c r="E9" s="10" t="s">
        <v>54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49</v>
      </c>
    </row>
    <row r="16" spans="1:16" x14ac:dyDescent="0.25">
      <c r="A16" s="11"/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33</v>
      </c>
      <c r="B17" s="3">
        <v>4998</v>
      </c>
      <c r="C17" s="3">
        <v>10</v>
      </c>
      <c r="D17" s="3">
        <v>390</v>
      </c>
      <c r="E17" s="3">
        <v>1</v>
      </c>
      <c r="F17" s="3">
        <v>86</v>
      </c>
      <c r="G17" s="3">
        <v>94</v>
      </c>
      <c r="H17" s="3">
        <v>244</v>
      </c>
      <c r="I17" s="3">
        <v>258</v>
      </c>
      <c r="J17" s="3">
        <v>394</v>
      </c>
      <c r="K17" s="3">
        <v>225</v>
      </c>
      <c r="L17" s="3">
        <v>296</v>
      </c>
      <c r="M17" s="3">
        <v>150</v>
      </c>
      <c r="N17" s="3">
        <v>4970</v>
      </c>
      <c r="O17" s="3">
        <v>115</v>
      </c>
      <c r="P17" s="3">
        <v>142</v>
      </c>
    </row>
    <row r="18" spans="1:16" x14ac:dyDescent="0.25">
      <c r="A18" s="2" t="s">
        <v>34</v>
      </c>
      <c r="B18" s="3">
        <v>4089</v>
      </c>
      <c r="C18" s="3">
        <v>9</v>
      </c>
      <c r="D18" s="3">
        <v>444</v>
      </c>
      <c r="E18" s="3">
        <v>1</v>
      </c>
      <c r="F18" s="3">
        <v>84</v>
      </c>
      <c r="G18" s="3">
        <v>93</v>
      </c>
      <c r="H18" s="3">
        <v>241</v>
      </c>
      <c r="I18" s="3">
        <v>255</v>
      </c>
      <c r="J18" s="3">
        <v>390</v>
      </c>
      <c r="K18" s="3">
        <v>223</v>
      </c>
      <c r="L18" s="3">
        <v>292</v>
      </c>
      <c r="M18" s="3">
        <v>148</v>
      </c>
      <c r="N18" s="3">
        <v>5532</v>
      </c>
      <c r="O18" s="3">
        <v>114</v>
      </c>
      <c r="P18" s="3">
        <v>140</v>
      </c>
    </row>
    <row r="19" spans="1:16" x14ac:dyDescent="0.25">
      <c r="A19" s="2" t="s">
        <v>35</v>
      </c>
      <c r="B19" s="3">
        <v>4658</v>
      </c>
      <c r="C19" s="3">
        <v>9</v>
      </c>
      <c r="D19" s="3">
        <v>565</v>
      </c>
      <c r="E19" s="3">
        <v>1</v>
      </c>
      <c r="F19" s="3">
        <v>98</v>
      </c>
      <c r="G19" s="3">
        <v>91</v>
      </c>
      <c r="H19" s="3">
        <v>236</v>
      </c>
      <c r="I19" s="3">
        <v>250</v>
      </c>
      <c r="J19" s="3">
        <v>382</v>
      </c>
      <c r="K19" s="3">
        <v>218</v>
      </c>
      <c r="L19" s="3">
        <v>286</v>
      </c>
      <c r="M19" s="3">
        <v>145</v>
      </c>
      <c r="N19" s="3">
        <v>5232</v>
      </c>
      <c r="O19" s="3">
        <v>112</v>
      </c>
      <c r="P19" s="3">
        <v>137</v>
      </c>
    </row>
    <row r="20" spans="1:16" x14ac:dyDescent="0.25">
      <c r="A20" s="2" t="s">
        <v>36</v>
      </c>
      <c r="B20" s="3">
        <v>4698</v>
      </c>
      <c r="C20" s="3">
        <v>8</v>
      </c>
      <c r="D20" s="3">
        <v>405</v>
      </c>
      <c r="E20" s="3">
        <v>1</v>
      </c>
      <c r="F20" s="3">
        <v>93</v>
      </c>
      <c r="G20" s="3">
        <v>91</v>
      </c>
      <c r="H20" s="3"/>
      <c r="I20" s="3"/>
      <c r="J20" s="3"/>
      <c r="K20" s="3"/>
      <c r="L20" s="3"/>
      <c r="M20" s="3"/>
      <c r="N20" s="3">
        <v>4868</v>
      </c>
      <c r="O20" s="3"/>
      <c r="P20" s="3"/>
    </row>
    <row r="21" spans="1:16" x14ac:dyDescent="0.25">
      <c r="A21" s="2" t="s">
        <v>37</v>
      </c>
      <c r="B21" s="3">
        <v>4833</v>
      </c>
      <c r="C21" s="3">
        <v>9</v>
      </c>
      <c r="D21" s="3">
        <v>553</v>
      </c>
      <c r="E21" s="3">
        <v>1</v>
      </c>
      <c r="F21" s="3">
        <v>86</v>
      </c>
      <c r="G21" s="3">
        <v>91</v>
      </c>
      <c r="H21" s="3"/>
      <c r="I21" s="3"/>
      <c r="J21" s="3"/>
      <c r="K21" s="3"/>
      <c r="L21" s="3"/>
      <c r="M21" s="3"/>
      <c r="N21" s="3">
        <v>5517</v>
      </c>
      <c r="O21" s="3"/>
      <c r="P21" s="3"/>
    </row>
    <row r="22" spans="1:16" x14ac:dyDescent="0.25">
      <c r="A22" s="2" t="s">
        <v>38</v>
      </c>
      <c r="B22" s="3">
        <v>3946</v>
      </c>
      <c r="C22" s="3">
        <v>10</v>
      </c>
      <c r="D22" s="3">
        <v>578</v>
      </c>
      <c r="E22" s="3">
        <v>1</v>
      </c>
      <c r="F22" s="3">
        <v>93</v>
      </c>
      <c r="G22" s="3">
        <v>93</v>
      </c>
      <c r="H22" s="3"/>
      <c r="I22" s="3"/>
      <c r="J22" s="3"/>
      <c r="K22" s="3"/>
      <c r="L22" s="3"/>
      <c r="M22" s="3"/>
      <c r="N22" s="3">
        <v>5227</v>
      </c>
      <c r="O22" s="3"/>
      <c r="P22" s="3"/>
    </row>
    <row r="23" spans="1:16" x14ac:dyDescent="0.25">
      <c r="A23" s="2" t="s">
        <v>39</v>
      </c>
      <c r="B23" s="3">
        <v>6300</v>
      </c>
      <c r="C23" s="3">
        <v>10</v>
      </c>
      <c r="D23" s="3">
        <v>462</v>
      </c>
      <c r="E23" s="3">
        <v>1</v>
      </c>
      <c r="F23" s="3">
        <v>101</v>
      </c>
      <c r="G23" s="3">
        <v>94</v>
      </c>
      <c r="H23" s="3"/>
      <c r="I23" s="3"/>
      <c r="J23" s="3"/>
      <c r="K23" s="3"/>
      <c r="L23" s="3"/>
      <c r="M23" s="3"/>
      <c r="N23" s="3">
        <v>5088</v>
      </c>
      <c r="O23" s="3"/>
      <c r="P23" s="3"/>
    </row>
    <row r="24" spans="1:16" x14ac:dyDescent="0.25">
      <c r="A24" s="2" t="s">
        <v>40</v>
      </c>
      <c r="B24" s="3">
        <v>3889</v>
      </c>
      <c r="C24" s="3">
        <v>8</v>
      </c>
      <c r="D24" s="3">
        <v>422</v>
      </c>
      <c r="E24" s="3">
        <v>1</v>
      </c>
      <c r="F24" s="3">
        <v>85</v>
      </c>
      <c r="G24" s="3">
        <v>91</v>
      </c>
      <c r="H24" s="3"/>
      <c r="I24" s="3"/>
      <c r="J24" s="3"/>
      <c r="K24" s="3"/>
      <c r="L24" s="3"/>
      <c r="M24" s="3"/>
      <c r="N24" s="3">
        <v>5084</v>
      </c>
      <c r="O24" s="3"/>
      <c r="P24" s="3"/>
    </row>
    <row r="25" spans="1:16" x14ac:dyDescent="0.25">
      <c r="A25" s="2" t="s">
        <v>41</v>
      </c>
      <c r="B25" s="3">
        <v>5413</v>
      </c>
      <c r="C25" s="3">
        <v>8</v>
      </c>
      <c r="D25" s="3">
        <v>428</v>
      </c>
      <c r="E25" s="3">
        <v>1</v>
      </c>
      <c r="F25" s="3">
        <v>87</v>
      </c>
      <c r="G25" s="3">
        <v>93</v>
      </c>
      <c r="H25" s="3"/>
      <c r="I25" s="3"/>
      <c r="J25" s="3"/>
      <c r="K25" s="3"/>
      <c r="L25" s="3"/>
      <c r="M25" s="3"/>
      <c r="N25" s="3">
        <v>4586</v>
      </c>
      <c r="O25" s="3"/>
      <c r="P25" s="3"/>
    </row>
    <row r="26" spans="1:16" x14ac:dyDescent="0.25">
      <c r="A26" s="2" t="s">
        <v>42</v>
      </c>
      <c r="B26" s="3">
        <v>4082</v>
      </c>
      <c r="C26" s="3">
        <v>9</v>
      </c>
      <c r="D26" s="3">
        <v>489</v>
      </c>
      <c r="E26" s="3">
        <v>1</v>
      </c>
      <c r="F26" s="3">
        <v>91</v>
      </c>
      <c r="G26" s="3">
        <v>93</v>
      </c>
      <c r="H26" s="3"/>
      <c r="I26" s="3"/>
      <c r="J26" s="3"/>
      <c r="K26" s="3"/>
      <c r="L26" s="3"/>
      <c r="M26" s="3"/>
      <c r="N26" s="3">
        <v>4784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3889</v>
      </c>
      <c r="C28" s="2">
        <f t="shared" ref="C28:P28" si="0">MIN(C17:C26)</f>
        <v>8</v>
      </c>
      <c r="D28" s="2">
        <f t="shared" si="0"/>
        <v>390</v>
      </c>
      <c r="E28" s="2">
        <f t="shared" si="0"/>
        <v>1</v>
      </c>
      <c r="F28" s="2">
        <f t="shared" si="0"/>
        <v>84</v>
      </c>
      <c r="G28" s="2">
        <f t="shared" si="0"/>
        <v>91</v>
      </c>
      <c r="H28" s="2">
        <f t="shared" si="0"/>
        <v>236</v>
      </c>
      <c r="I28" s="2">
        <f t="shared" si="0"/>
        <v>250</v>
      </c>
      <c r="J28" s="2">
        <f t="shared" si="0"/>
        <v>382</v>
      </c>
      <c r="K28" s="2">
        <f t="shared" si="0"/>
        <v>218</v>
      </c>
      <c r="L28" s="2">
        <f t="shared" si="0"/>
        <v>286</v>
      </c>
      <c r="M28" s="2">
        <f t="shared" si="0"/>
        <v>145</v>
      </c>
      <c r="N28" s="2">
        <f t="shared" si="0"/>
        <v>4586</v>
      </c>
      <c r="O28" s="2">
        <f t="shared" si="0"/>
        <v>112</v>
      </c>
      <c r="P28" s="2">
        <f t="shared" si="0"/>
        <v>137</v>
      </c>
    </row>
    <row r="29" spans="1:16" x14ac:dyDescent="0.25">
      <c r="A29" s="4" t="s">
        <v>18</v>
      </c>
      <c r="B29" s="2">
        <f>MAX(B17:B26)</f>
        <v>6300</v>
      </c>
      <c r="C29" s="2">
        <f t="shared" ref="C29:P29" si="1">MAX(C17:C26)</f>
        <v>10</v>
      </c>
      <c r="D29" s="2">
        <f t="shared" si="1"/>
        <v>578</v>
      </c>
      <c r="E29" s="2">
        <f t="shared" si="1"/>
        <v>1</v>
      </c>
      <c r="F29" s="2">
        <f t="shared" si="1"/>
        <v>101</v>
      </c>
      <c r="G29" s="2">
        <f t="shared" si="1"/>
        <v>94</v>
      </c>
      <c r="H29" s="2">
        <f t="shared" si="1"/>
        <v>244</v>
      </c>
      <c r="I29" s="2">
        <f t="shared" si="1"/>
        <v>258</v>
      </c>
      <c r="J29" s="2">
        <f t="shared" si="1"/>
        <v>394</v>
      </c>
      <c r="K29" s="2">
        <f t="shared" si="1"/>
        <v>225</v>
      </c>
      <c r="L29" s="2">
        <f t="shared" si="1"/>
        <v>296</v>
      </c>
      <c r="M29" s="2">
        <f t="shared" si="1"/>
        <v>150</v>
      </c>
      <c r="N29" s="2">
        <f t="shared" si="1"/>
        <v>5532</v>
      </c>
      <c r="O29" s="2">
        <f t="shared" si="1"/>
        <v>115</v>
      </c>
      <c r="P29" s="2">
        <f t="shared" si="1"/>
        <v>142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M9" sqref="M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50</v>
      </c>
    </row>
    <row r="3" spans="1:16" x14ac:dyDescent="0.25">
      <c r="E3" t="s">
        <v>55</v>
      </c>
    </row>
    <row r="6" spans="1:16" x14ac:dyDescent="0.25">
      <c r="E6" s="13" t="s">
        <v>53</v>
      </c>
    </row>
    <row r="9" spans="1:16" x14ac:dyDescent="0.25">
      <c r="E9" s="10" t="s">
        <v>56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50</v>
      </c>
    </row>
    <row r="16" spans="1:16" x14ac:dyDescent="0.25">
      <c r="A16" s="11"/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33</v>
      </c>
      <c r="B17" s="3">
        <v>5756</v>
      </c>
      <c r="C17" s="3">
        <v>10</v>
      </c>
      <c r="D17" s="3">
        <v>508</v>
      </c>
      <c r="E17" s="3">
        <v>1</v>
      </c>
      <c r="F17" s="3">
        <v>100</v>
      </c>
      <c r="G17" s="3">
        <v>96</v>
      </c>
      <c r="H17" s="3">
        <v>211</v>
      </c>
      <c r="I17" s="3">
        <v>432</v>
      </c>
      <c r="J17" s="3">
        <v>672</v>
      </c>
      <c r="K17" s="3">
        <v>230</v>
      </c>
      <c r="L17" s="3">
        <v>201</v>
      </c>
      <c r="M17" s="3">
        <v>134</v>
      </c>
      <c r="N17" s="3">
        <v>2992</v>
      </c>
      <c r="O17" s="3">
        <v>177</v>
      </c>
      <c r="P17" s="3">
        <v>217</v>
      </c>
    </row>
    <row r="18" spans="1:16" x14ac:dyDescent="0.25">
      <c r="A18" s="2" t="s">
        <v>34</v>
      </c>
      <c r="B18" s="3">
        <v>6215</v>
      </c>
      <c r="C18" s="3">
        <v>9</v>
      </c>
      <c r="D18" s="3">
        <v>633</v>
      </c>
      <c r="E18" s="3">
        <v>1</v>
      </c>
      <c r="F18" s="3">
        <v>95</v>
      </c>
      <c r="G18" s="3">
        <v>94</v>
      </c>
      <c r="H18" s="3">
        <v>206</v>
      </c>
      <c r="I18" s="3">
        <v>423</v>
      </c>
      <c r="J18" s="3">
        <v>658</v>
      </c>
      <c r="K18" s="3">
        <v>225</v>
      </c>
      <c r="L18" s="3">
        <v>197</v>
      </c>
      <c r="M18" s="3">
        <v>131</v>
      </c>
      <c r="N18" s="3">
        <v>3276</v>
      </c>
      <c r="O18" s="3">
        <v>173</v>
      </c>
      <c r="P18" s="3">
        <v>213</v>
      </c>
    </row>
    <row r="19" spans="1:16" x14ac:dyDescent="0.25">
      <c r="A19" s="2" t="s">
        <v>35</v>
      </c>
      <c r="B19" s="3">
        <v>5606</v>
      </c>
      <c r="C19" s="3">
        <v>9</v>
      </c>
      <c r="D19" s="3">
        <v>633</v>
      </c>
      <c r="E19" s="3">
        <v>1</v>
      </c>
      <c r="F19" s="3">
        <v>91</v>
      </c>
      <c r="G19" s="3">
        <v>97</v>
      </c>
      <c r="H19" s="3">
        <v>213</v>
      </c>
      <c r="I19" s="3">
        <v>436</v>
      </c>
      <c r="J19" s="3">
        <v>679</v>
      </c>
      <c r="K19" s="3">
        <v>232</v>
      </c>
      <c r="L19" s="3">
        <v>203</v>
      </c>
      <c r="M19" s="3">
        <v>135</v>
      </c>
      <c r="N19" s="3">
        <v>2832</v>
      </c>
      <c r="O19" s="3">
        <v>179</v>
      </c>
      <c r="P19" s="3">
        <v>219</v>
      </c>
    </row>
    <row r="20" spans="1:16" x14ac:dyDescent="0.25">
      <c r="A20" s="2" t="s">
        <v>36</v>
      </c>
      <c r="B20" s="3">
        <v>6285</v>
      </c>
      <c r="C20" s="3">
        <v>8</v>
      </c>
      <c r="D20" s="3">
        <v>405</v>
      </c>
      <c r="E20" s="3">
        <v>1</v>
      </c>
      <c r="F20" s="3">
        <v>95</v>
      </c>
      <c r="G20" s="3">
        <v>94</v>
      </c>
      <c r="H20" s="3"/>
      <c r="I20" s="3"/>
      <c r="J20" s="3"/>
      <c r="K20" s="3"/>
      <c r="L20" s="3"/>
      <c r="M20" s="3"/>
      <c r="N20" s="3">
        <v>2829</v>
      </c>
      <c r="O20" s="3"/>
      <c r="P20" s="3"/>
    </row>
    <row r="21" spans="1:16" x14ac:dyDescent="0.25">
      <c r="A21" s="2" t="s">
        <v>37</v>
      </c>
      <c r="B21" s="3">
        <v>4168</v>
      </c>
      <c r="C21" s="3">
        <v>10</v>
      </c>
      <c r="D21" s="3">
        <v>539</v>
      </c>
      <c r="E21" s="3"/>
      <c r="F21" s="3"/>
      <c r="G21" s="3">
        <v>97</v>
      </c>
      <c r="H21" s="3"/>
      <c r="I21" s="3"/>
      <c r="J21" s="3"/>
      <c r="K21" s="3"/>
      <c r="L21" s="3"/>
      <c r="M21" s="3"/>
      <c r="N21" s="3">
        <v>3251</v>
      </c>
      <c r="O21" s="3"/>
      <c r="P21" s="3"/>
    </row>
    <row r="22" spans="1:16" x14ac:dyDescent="0.25">
      <c r="A22" s="2" t="s">
        <v>38</v>
      </c>
      <c r="B22" s="3">
        <v>3898</v>
      </c>
      <c r="C22" s="3">
        <v>9</v>
      </c>
      <c r="D22" s="3">
        <v>558</v>
      </c>
      <c r="E22" s="3"/>
      <c r="F22" s="3"/>
      <c r="G22" s="3">
        <v>93</v>
      </c>
      <c r="H22" s="3">
        <v>204</v>
      </c>
      <c r="I22" s="3">
        <v>418</v>
      </c>
      <c r="J22" s="3">
        <v>651</v>
      </c>
      <c r="K22" s="3">
        <v>223</v>
      </c>
      <c r="L22" s="3">
        <v>195</v>
      </c>
      <c r="M22" s="3">
        <v>130</v>
      </c>
      <c r="N22" s="3">
        <v>3122</v>
      </c>
      <c r="O22" s="3">
        <v>171</v>
      </c>
      <c r="P22" s="3">
        <v>210</v>
      </c>
    </row>
    <row r="23" spans="1:16" x14ac:dyDescent="0.25">
      <c r="A23" s="2" t="s">
        <v>39</v>
      </c>
      <c r="B23" s="3">
        <v>5886</v>
      </c>
      <c r="C23" s="3">
        <v>9</v>
      </c>
      <c r="D23" s="3">
        <v>538</v>
      </c>
      <c r="E23" s="3"/>
      <c r="F23" s="3"/>
      <c r="G23" s="3">
        <v>97</v>
      </c>
      <c r="H23" s="3"/>
      <c r="I23" s="3"/>
      <c r="J23" s="3"/>
      <c r="K23" s="3"/>
      <c r="L23" s="3"/>
      <c r="M23" s="3"/>
      <c r="N23" s="3">
        <v>2858</v>
      </c>
      <c r="O23" s="3"/>
      <c r="P23" s="3"/>
    </row>
    <row r="24" spans="1:16" x14ac:dyDescent="0.25">
      <c r="A24" s="2" t="s">
        <v>40</v>
      </c>
      <c r="B24" s="3">
        <v>5826</v>
      </c>
      <c r="C24" s="3">
        <v>10</v>
      </c>
      <c r="D24" s="3">
        <v>589</v>
      </c>
      <c r="E24" s="3"/>
      <c r="F24" s="3"/>
      <c r="G24" s="3">
        <v>94</v>
      </c>
      <c r="H24" s="3"/>
      <c r="I24" s="3"/>
      <c r="J24" s="3"/>
      <c r="K24" s="3"/>
      <c r="L24" s="3"/>
      <c r="M24" s="3"/>
      <c r="N24" s="3">
        <v>2724</v>
      </c>
      <c r="O24" s="3"/>
      <c r="P24" s="3"/>
    </row>
    <row r="25" spans="1:16" x14ac:dyDescent="0.25">
      <c r="A25" s="2" t="s">
        <v>41</v>
      </c>
      <c r="B25" s="3">
        <v>5485</v>
      </c>
      <c r="C25" s="3">
        <v>9</v>
      </c>
      <c r="D25" s="3">
        <v>425</v>
      </c>
      <c r="E25" s="3"/>
      <c r="F25" s="3"/>
      <c r="G25" s="3">
        <v>94</v>
      </c>
      <c r="H25" s="3"/>
      <c r="I25" s="3"/>
      <c r="J25" s="3"/>
      <c r="K25" s="3"/>
      <c r="L25" s="3"/>
      <c r="M25" s="3"/>
      <c r="N25" s="3">
        <v>2875</v>
      </c>
      <c r="O25" s="3"/>
      <c r="P25" s="3"/>
    </row>
    <row r="26" spans="1:16" x14ac:dyDescent="0.25">
      <c r="A26" s="2" t="s">
        <v>42</v>
      </c>
      <c r="B26" s="3">
        <v>5653</v>
      </c>
      <c r="C26" s="3">
        <v>10</v>
      </c>
      <c r="D26" s="3">
        <v>605</v>
      </c>
      <c r="E26" s="3"/>
      <c r="F26" s="3"/>
      <c r="G26" s="3">
        <v>94</v>
      </c>
      <c r="H26" s="3"/>
      <c r="I26" s="3"/>
      <c r="J26" s="3"/>
      <c r="K26" s="3"/>
      <c r="L26" s="3"/>
      <c r="M26" s="3"/>
      <c r="N26" s="3">
        <v>3269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3898</v>
      </c>
      <c r="C28" s="2">
        <f t="shared" ref="C28:P28" si="0">MIN(C17:C26)</f>
        <v>8</v>
      </c>
      <c r="D28" s="2">
        <f t="shared" si="0"/>
        <v>405</v>
      </c>
      <c r="E28" s="2">
        <f t="shared" si="0"/>
        <v>1</v>
      </c>
      <c r="F28" s="2">
        <f t="shared" si="0"/>
        <v>91</v>
      </c>
      <c r="G28" s="2">
        <f t="shared" si="0"/>
        <v>93</v>
      </c>
      <c r="H28" s="2">
        <f t="shared" si="0"/>
        <v>204</v>
      </c>
      <c r="I28" s="2">
        <f t="shared" si="0"/>
        <v>418</v>
      </c>
      <c r="J28" s="2">
        <f t="shared" si="0"/>
        <v>651</v>
      </c>
      <c r="K28" s="2">
        <f t="shared" si="0"/>
        <v>223</v>
      </c>
      <c r="L28" s="2">
        <f t="shared" si="0"/>
        <v>195</v>
      </c>
      <c r="M28" s="2">
        <f t="shared" si="0"/>
        <v>130</v>
      </c>
      <c r="N28" s="2">
        <f t="shared" si="0"/>
        <v>2724</v>
      </c>
      <c r="O28" s="2">
        <f t="shared" si="0"/>
        <v>171</v>
      </c>
      <c r="P28" s="2">
        <f t="shared" si="0"/>
        <v>210</v>
      </c>
    </row>
    <row r="29" spans="1:16" x14ac:dyDescent="0.25">
      <c r="A29" s="4" t="s">
        <v>18</v>
      </c>
      <c r="B29" s="2">
        <f>MAX(B17:B26)</f>
        <v>6285</v>
      </c>
      <c r="C29" s="2">
        <f t="shared" ref="C29:P29" si="1">MAX(C17:C26)</f>
        <v>10</v>
      </c>
      <c r="D29" s="2">
        <f t="shared" si="1"/>
        <v>633</v>
      </c>
      <c r="E29" s="2">
        <f t="shared" si="1"/>
        <v>1</v>
      </c>
      <c r="F29" s="2">
        <f t="shared" si="1"/>
        <v>100</v>
      </c>
      <c r="G29" s="2">
        <f t="shared" si="1"/>
        <v>97</v>
      </c>
      <c r="H29" s="2">
        <f t="shared" si="1"/>
        <v>213</v>
      </c>
      <c r="I29" s="2">
        <f t="shared" si="1"/>
        <v>436</v>
      </c>
      <c r="J29" s="2">
        <f t="shared" si="1"/>
        <v>679</v>
      </c>
      <c r="K29" s="2">
        <f t="shared" si="1"/>
        <v>232</v>
      </c>
      <c r="L29" s="2">
        <f t="shared" si="1"/>
        <v>203</v>
      </c>
      <c r="M29" s="2">
        <f t="shared" si="1"/>
        <v>135</v>
      </c>
      <c r="N29" s="2">
        <f t="shared" si="1"/>
        <v>3276</v>
      </c>
      <c r="O29" s="2">
        <f t="shared" si="1"/>
        <v>179</v>
      </c>
      <c r="P29" s="2">
        <f t="shared" si="1"/>
        <v>219</v>
      </c>
    </row>
    <row r="31" spans="1:16" x14ac:dyDescent="0.25">
      <c r="B31" s="5" t="s">
        <v>19</v>
      </c>
      <c r="C31" s="5">
        <f>COUNTIF(E17:E26,1)</f>
        <v>4</v>
      </c>
      <c r="D31" s="5" t="s">
        <v>20</v>
      </c>
      <c r="E31" s="12">
        <f>C31/10</f>
        <v>0.4</v>
      </c>
    </row>
    <row r="32" spans="1:16" x14ac:dyDescent="0.25">
      <c r="B32" s="5"/>
      <c r="C32" s="5" t="s">
        <v>21</v>
      </c>
      <c r="D32" s="5"/>
      <c r="E32" s="6">
        <f>E31/1.1</f>
        <v>0.36363636363636365</v>
      </c>
    </row>
    <row r="33" spans="2:5" x14ac:dyDescent="0.25">
      <c r="B33" s="5"/>
      <c r="C33" s="5" t="s">
        <v>22</v>
      </c>
      <c r="D33" s="5"/>
      <c r="E33" s="6">
        <f>E31/1.2</f>
        <v>0.33333333333333337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E11" sqref="E11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51</v>
      </c>
    </row>
    <row r="3" spans="1:16" x14ac:dyDescent="0.25">
      <c r="E3" t="s">
        <v>57</v>
      </c>
    </row>
    <row r="6" spans="1:16" x14ac:dyDescent="0.25">
      <c r="E6" s="13" t="s">
        <v>58</v>
      </c>
    </row>
    <row r="9" spans="1:16" x14ac:dyDescent="0.25">
      <c r="E9" s="10" t="s">
        <v>59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51</v>
      </c>
    </row>
    <row r="16" spans="1:16" x14ac:dyDescent="0.25">
      <c r="A16" s="8" t="s">
        <v>1</v>
      </c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6</v>
      </c>
      <c r="B17" s="3">
        <v>5388</v>
      </c>
      <c r="C17" s="3">
        <v>13</v>
      </c>
      <c r="D17" s="3">
        <v>663</v>
      </c>
      <c r="E17" s="3"/>
      <c r="F17" s="3"/>
      <c r="G17" s="3">
        <v>97</v>
      </c>
      <c r="H17" s="3">
        <v>271</v>
      </c>
      <c r="I17" s="3">
        <v>412</v>
      </c>
      <c r="J17" s="3">
        <v>611</v>
      </c>
      <c r="K17" s="3">
        <v>310</v>
      </c>
      <c r="L17" s="3">
        <v>679</v>
      </c>
      <c r="M17" s="3">
        <v>310</v>
      </c>
      <c r="N17" s="3">
        <v>5992</v>
      </c>
      <c r="O17" s="3">
        <v>164</v>
      </c>
      <c r="P17" s="3">
        <v>201</v>
      </c>
    </row>
    <row r="18" spans="1:16" x14ac:dyDescent="0.25">
      <c r="A18" s="2" t="s">
        <v>7</v>
      </c>
      <c r="B18" s="3">
        <v>6842</v>
      </c>
      <c r="C18" s="3">
        <v>12</v>
      </c>
      <c r="D18" s="3">
        <v>563</v>
      </c>
      <c r="E18" s="3">
        <v>1</v>
      </c>
      <c r="F18" s="3">
        <v>103</v>
      </c>
      <c r="G18" s="3">
        <v>97</v>
      </c>
      <c r="H18" s="3"/>
      <c r="I18" s="3"/>
      <c r="J18" s="3"/>
      <c r="K18" s="3"/>
      <c r="L18" s="3"/>
      <c r="M18" s="3"/>
      <c r="N18" s="3">
        <v>6002</v>
      </c>
      <c r="O18" s="3"/>
      <c r="P18" s="3"/>
    </row>
    <row r="19" spans="1:16" x14ac:dyDescent="0.25">
      <c r="A19" s="2" t="s">
        <v>8</v>
      </c>
      <c r="B19" s="3">
        <v>6940</v>
      </c>
      <c r="C19" s="3">
        <v>10</v>
      </c>
      <c r="D19" s="3">
        <v>624</v>
      </c>
      <c r="E19" s="3">
        <v>1</v>
      </c>
      <c r="F19" s="3">
        <v>103</v>
      </c>
      <c r="G19" s="3">
        <v>96</v>
      </c>
      <c r="H19" s="3">
        <v>268</v>
      </c>
      <c r="I19" s="3">
        <v>408</v>
      </c>
      <c r="J19" s="3">
        <v>604</v>
      </c>
      <c r="K19" s="3">
        <v>307</v>
      </c>
      <c r="L19" s="3">
        <v>672</v>
      </c>
      <c r="M19" s="3">
        <v>307</v>
      </c>
      <c r="N19" s="3">
        <v>5443</v>
      </c>
      <c r="O19" s="3">
        <v>162</v>
      </c>
      <c r="P19" s="3">
        <v>199</v>
      </c>
    </row>
    <row r="20" spans="1:16" x14ac:dyDescent="0.25">
      <c r="A20" s="2" t="s">
        <v>9</v>
      </c>
      <c r="B20" s="3">
        <v>5875</v>
      </c>
      <c r="C20" s="3">
        <v>12</v>
      </c>
      <c r="D20" s="3">
        <v>630</v>
      </c>
      <c r="E20" s="3"/>
      <c r="F20" s="3"/>
      <c r="G20" s="3">
        <v>97</v>
      </c>
      <c r="H20" s="3"/>
      <c r="I20" s="3"/>
      <c r="J20" s="3"/>
      <c r="K20" s="3"/>
      <c r="L20" s="3"/>
      <c r="M20" s="3"/>
      <c r="N20" s="3">
        <v>5752</v>
      </c>
      <c r="O20" s="3"/>
      <c r="P20" s="3"/>
    </row>
    <row r="21" spans="1:16" x14ac:dyDescent="0.25">
      <c r="A21" s="2" t="s">
        <v>10</v>
      </c>
      <c r="B21" s="3">
        <v>7185</v>
      </c>
      <c r="C21" s="3">
        <v>12</v>
      </c>
      <c r="D21" s="3">
        <v>474</v>
      </c>
      <c r="E21" s="3"/>
      <c r="F21" s="3"/>
      <c r="G21" s="3">
        <v>96</v>
      </c>
      <c r="H21" s="3"/>
      <c r="I21" s="3"/>
      <c r="J21" s="3"/>
      <c r="K21" s="3"/>
      <c r="L21" s="3"/>
      <c r="M21" s="3"/>
      <c r="N21" s="3">
        <v>6649</v>
      </c>
      <c r="O21" s="3"/>
      <c r="P21" s="3"/>
    </row>
    <row r="22" spans="1:16" x14ac:dyDescent="0.25">
      <c r="A22" s="2" t="s">
        <v>11</v>
      </c>
      <c r="B22" s="3">
        <v>7796</v>
      </c>
      <c r="C22" s="3">
        <v>12</v>
      </c>
      <c r="D22" s="3">
        <v>585</v>
      </c>
      <c r="E22" s="3"/>
      <c r="F22" s="3"/>
      <c r="G22" s="3">
        <v>95</v>
      </c>
      <c r="H22" s="3">
        <v>266</v>
      </c>
      <c r="I22" s="3">
        <v>403</v>
      </c>
      <c r="J22" s="3">
        <v>598</v>
      </c>
      <c r="K22" s="3">
        <v>304</v>
      </c>
      <c r="L22" s="3">
        <v>665</v>
      </c>
      <c r="M22" s="3">
        <v>304</v>
      </c>
      <c r="N22" s="3">
        <v>5662</v>
      </c>
      <c r="O22" s="3">
        <v>160</v>
      </c>
      <c r="P22" s="3">
        <v>197</v>
      </c>
    </row>
    <row r="23" spans="1:16" x14ac:dyDescent="0.25">
      <c r="A23" s="2" t="s">
        <v>12</v>
      </c>
      <c r="B23" s="3">
        <v>7405</v>
      </c>
      <c r="C23" s="3">
        <v>12</v>
      </c>
      <c r="D23" s="3">
        <v>549</v>
      </c>
      <c r="E23" s="3"/>
      <c r="F23" s="3"/>
      <c r="G23" s="3">
        <v>96</v>
      </c>
      <c r="H23" s="3"/>
      <c r="I23" s="3"/>
      <c r="J23" s="3"/>
      <c r="K23" s="3"/>
      <c r="L23" s="3"/>
      <c r="M23" s="3"/>
      <c r="N23" s="3">
        <v>6432</v>
      </c>
      <c r="O23" s="3"/>
      <c r="P23" s="3"/>
    </row>
    <row r="24" spans="1:16" x14ac:dyDescent="0.25">
      <c r="A24" s="2" t="s">
        <v>13</v>
      </c>
      <c r="B24" s="3">
        <v>6888</v>
      </c>
      <c r="C24" s="3">
        <v>11</v>
      </c>
      <c r="D24" s="3">
        <v>405</v>
      </c>
      <c r="E24" s="3"/>
      <c r="F24" s="3"/>
      <c r="G24" s="3">
        <v>96</v>
      </c>
      <c r="H24" s="3"/>
      <c r="I24" s="3"/>
      <c r="J24" s="3"/>
      <c r="K24" s="3"/>
      <c r="L24" s="3"/>
      <c r="M24" s="3"/>
      <c r="N24" s="3">
        <v>6508</v>
      </c>
      <c r="O24" s="3"/>
      <c r="P24" s="3"/>
    </row>
    <row r="25" spans="1:16" x14ac:dyDescent="0.25">
      <c r="A25" s="2" t="s">
        <v>14</v>
      </c>
      <c r="B25" s="3">
        <v>7308</v>
      </c>
      <c r="C25" s="3">
        <v>12</v>
      </c>
      <c r="D25" s="3">
        <v>418</v>
      </c>
      <c r="E25" s="3"/>
      <c r="F25" s="3"/>
      <c r="G25" s="3">
        <v>95</v>
      </c>
      <c r="H25" s="3"/>
      <c r="I25" s="3"/>
      <c r="J25" s="3"/>
      <c r="K25" s="3"/>
      <c r="L25" s="3"/>
      <c r="M25" s="3"/>
      <c r="N25" s="3">
        <v>5805</v>
      </c>
      <c r="O25" s="3"/>
      <c r="P25" s="3"/>
    </row>
    <row r="26" spans="1:16" x14ac:dyDescent="0.25">
      <c r="A26" s="2" t="s">
        <v>15</v>
      </c>
      <c r="B26" s="3">
        <v>5412</v>
      </c>
      <c r="C26" s="3">
        <v>12</v>
      </c>
      <c r="D26" s="3">
        <v>592</v>
      </c>
      <c r="E26" s="3"/>
      <c r="F26" s="3"/>
      <c r="G26" s="3">
        <v>97</v>
      </c>
      <c r="H26" s="3"/>
      <c r="I26" s="3"/>
      <c r="J26" s="3"/>
      <c r="K26" s="3"/>
      <c r="L26" s="3"/>
      <c r="M26" s="3"/>
      <c r="N26" s="3">
        <v>6111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5388</v>
      </c>
      <c r="C28" s="2">
        <f t="shared" ref="C28:P28" si="0">MIN(C17:C26)</f>
        <v>10</v>
      </c>
      <c r="D28" s="2">
        <f t="shared" si="0"/>
        <v>405</v>
      </c>
      <c r="E28" s="2">
        <f t="shared" si="0"/>
        <v>1</v>
      </c>
      <c r="F28" s="2">
        <f t="shared" si="0"/>
        <v>103</v>
      </c>
      <c r="G28" s="2">
        <f t="shared" si="0"/>
        <v>95</v>
      </c>
      <c r="H28" s="2">
        <f t="shared" si="0"/>
        <v>266</v>
      </c>
      <c r="I28" s="2">
        <f t="shared" si="0"/>
        <v>403</v>
      </c>
      <c r="J28" s="2">
        <f t="shared" si="0"/>
        <v>598</v>
      </c>
      <c r="K28" s="2">
        <f t="shared" si="0"/>
        <v>304</v>
      </c>
      <c r="L28" s="2">
        <f t="shared" si="0"/>
        <v>665</v>
      </c>
      <c r="M28" s="2">
        <f t="shared" si="0"/>
        <v>304</v>
      </c>
      <c r="N28" s="2">
        <f t="shared" si="0"/>
        <v>5443</v>
      </c>
      <c r="O28" s="2">
        <f t="shared" si="0"/>
        <v>160</v>
      </c>
      <c r="P28" s="2">
        <f t="shared" si="0"/>
        <v>197</v>
      </c>
    </row>
    <row r="29" spans="1:16" x14ac:dyDescent="0.25">
      <c r="A29" s="4" t="s">
        <v>18</v>
      </c>
      <c r="B29" s="2">
        <f>MAX(B17:B26)</f>
        <v>7796</v>
      </c>
      <c r="C29" s="2">
        <f t="shared" ref="C29:P29" si="1">MAX(C17:C26)</f>
        <v>13</v>
      </c>
      <c r="D29" s="2">
        <f t="shared" si="1"/>
        <v>663</v>
      </c>
      <c r="E29" s="2">
        <f t="shared" si="1"/>
        <v>1</v>
      </c>
      <c r="F29" s="2">
        <f t="shared" si="1"/>
        <v>103</v>
      </c>
      <c r="G29" s="2">
        <f t="shared" si="1"/>
        <v>97</v>
      </c>
      <c r="H29" s="2">
        <f t="shared" si="1"/>
        <v>271</v>
      </c>
      <c r="I29" s="2">
        <f t="shared" si="1"/>
        <v>412</v>
      </c>
      <c r="J29" s="2">
        <f t="shared" si="1"/>
        <v>611</v>
      </c>
      <c r="K29" s="2">
        <f t="shared" si="1"/>
        <v>310</v>
      </c>
      <c r="L29" s="2">
        <f t="shared" si="1"/>
        <v>679</v>
      </c>
      <c r="M29" s="2">
        <f t="shared" si="1"/>
        <v>310</v>
      </c>
      <c r="N29" s="2">
        <f t="shared" si="1"/>
        <v>6649</v>
      </c>
      <c r="O29" s="2">
        <f t="shared" si="1"/>
        <v>164</v>
      </c>
      <c r="P29" s="2">
        <f t="shared" si="1"/>
        <v>201</v>
      </c>
    </row>
    <row r="31" spans="1:16" x14ac:dyDescent="0.25">
      <c r="B31" s="5" t="s">
        <v>19</v>
      </c>
      <c r="C31" s="5">
        <f>COUNTIF(E17:E26,1)</f>
        <v>2</v>
      </c>
      <c r="D31" s="5" t="s">
        <v>20</v>
      </c>
      <c r="E31" s="6">
        <f>C31/10</f>
        <v>0.2</v>
      </c>
    </row>
    <row r="32" spans="1:16" x14ac:dyDescent="0.25">
      <c r="B32" s="5"/>
      <c r="C32" s="5" t="s">
        <v>21</v>
      </c>
      <c r="D32" s="5"/>
      <c r="E32" s="6">
        <f>E31/1.1</f>
        <v>0.18181818181818182</v>
      </c>
    </row>
    <row r="33" spans="2:5" x14ac:dyDescent="0.25">
      <c r="B33" s="5"/>
      <c r="C33" s="5" t="s">
        <v>22</v>
      </c>
      <c r="D33" s="5"/>
      <c r="E33" s="6">
        <f>E31/1.2</f>
        <v>0.16666666666666669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Spy</vt:lpstr>
      <vt:lpstr>Caravan Guard</vt:lpstr>
      <vt:lpstr>Elite Guard</vt:lpstr>
      <vt:lpstr>Slave Merchant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Djongov</cp:lastModifiedBy>
  <dcterms:created xsi:type="dcterms:W3CDTF">2016-06-13T15:57:03Z</dcterms:created>
  <dcterms:modified xsi:type="dcterms:W3CDTF">2016-07-27T20:42:30Z</dcterms:modified>
</cp:coreProperties>
</file>